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skarica\Documents\_NABAVA\NABAVA 2024\Jednostavna nabava\8. Sredstva za čišćenje i osobnu higijenu 2024\"/>
    </mc:Choice>
  </mc:AlternateContent>
  <bookViews>
    <workbookView xWindow="0" yWindow="0" windowWidth="28800" windowHeight="12330" firstSheet="1" activeTab="1"/>
  </bookViews>
  <sheets>
    <sheet name="List1" sheetId="1" r:id="rId1"/>
    <sheet name="List2" sheetId="2" r:id="rId2"/>
    <sheet name="List3" sheetId="3" r:id="rId3"/>
  </sheets>
  <externalReferences>
    <externalReference r:id="rId4"/>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2" l="1"/>
  <c r="G8" i="2" l="1"/>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l="1"/>
  <c r="G50" i="2" s="1"/>
  <c r="G51" i="2" s="1"/>
  <c r="G118" i="1"/>
  <c r="H118" i="1" s="1"/>
  <c r="G117" i="1"/>
  <c r="H117" i="1" s="1"/>
  <c r="G116" i="1"/>
  <c r="H116" i="1" s="1"/>
  <c r="G115" i="1"/>
  <c r="H115" i="1" s="1"/>
  <c r="G114" i="1"/>
  <c r="H114" i="1" s="1"/>
  <c r="G113" i="1"/>
  <c r="H113" i="1" s="1"/>
  <c r="G112" i="1"/>
  <c r="H112" i="1" s="1"/>
  <c r="G111" i="1"/>
  <c r="H111" i="1" s="1"/>
  <c r="G110" i="1"/>
  <c r="H110" i="1" s="1"/>
  <c r="G109" i="1"/>
  <c r="H109" i="1" s="1"/>
  <c r="G108" i="1"/>
  <c r="H108" i="1" s="1"/>
  <c r="G107" i="1"/>
  <c r="H107" i="1" s="1"/>
  <c r="G106" i="1"/>
  <c r="H106" i="1" s="1"/>
  <c r="G105" i="1"/>
  <c r="H105" i="1" s="1"/>
  <c r="G104" i="1"/>
  <c r="H104" i="1" s="1"/>
  <c r="G103" i="1"/>
  <c r="H103" i="1" s="1"/>
  <c r="G102" i="1"/>
  <c r="H102" i="1" s="1"/>
  <c r="G101" i="1"/>
  <c r="H101" i="1" s="1"/>
  <c r="G100" i="1"/>
  <c r="H100" i="1" s="1"/>
  <c r="G99" i="1"/>
  <c r="H99" i="1" s="1"/>
  <c r="H119" i="1" s="1"/>
  <c r="B93" i="1"/>
  <c r="G82" i="1"/>
  <c r="H82" i="1" s="1"/>
  <c r="G81" i="1"/>
  <c r="H81" i="1" s="1"/>
  <c r="G80" i="1"/>
  <c r="H80" i="1" s="1"/>
  <c r="G79" i="1"/>
  <c r="H79" i="1" s="1"/>
  <c r="G78" i="1"/>
  <c r="H78" i="1" s="1"/>
  <c r="G77" i="1"/>
  <c r="H77" i="1" s="1"/>
  <c r="G76" i="1"/>
  <c r="H76" i="1" s="1"/>
  <c r="G75" i="1"/>
  <c r="H75" i="1" s="1"/>
  <c r="G74" i="1"/>
  <c r="H74" i="1" s="1"/>
  <c r="G73" i="1"/>
  <c r="H73" i="1" s="1"/>
  <c r="G72" i="1"/>
  <c r="H72" i="1" s="1"/>
  <c r="G71" i="1"/>
  <c r="H71" i="1" s="1"/>
  <c r="G70" i="1"/>
  <c r="H70" i="1" s="1"/>
  <c r="G69" i="1"/>
  <c r="H69" i="1" s="1"/>
  <c r="G68" i="1"/>
  <c r="H68" i="1" s="1"/>
  <c r="G67" i="1"/>
  <c r="G92" i="1" s="1"/>
  <c r="G65" i="1"/>
  <c r="H65" i="1" s="1"/>
  <c r="G64" i="1"/>
  <c r="H64" i="1" s="1"/>
  <c r="G63" i="1"/>
  <c r="H63" i="1" s="1"/>
  <c r="G62" i="1"/>
  <c r="H62" i="1" s="1"/>
  <c r="G61" i="1"/>
  <c r="H61" i="1" s="1"/>
  <c r="G60" i="1"/>
  <c r="H60" i="1" s="1"/>
  <c r="G59" i="1"/>
  <c r="H59" i="1" s="1"/>
  <c r="G58" i="1"/>
  <c r="H58" i="1" s="1"/>
  <c r="G57" i="1"/>
  <c r="H57" i="1" s="1"/>
  <c r="G56" i="1"/>
  <c r="H56" i="1" s="1"/>
  <c r="G55" i="1"/>
  <c r="H55" i="1" s="1"/>
  <c r="G54" i="1"/>
  <c r="H54" i="1" s="1"/>
  <c r="G53" i="1"/>
  <c r="H53" i="1" s="1"/>
  <c r="G52" i="1"/>
  <c r="H52" i="1" s="1"/>
  <c r="G51" i="1"/>
  <c r="H51" i="1" s="1"/>
  <c r="G50" i="1"/>
  <c r="H50" i="1" s="1"/>
  <c r="G49" i="1"/>
  <c r="H49" i="1" s="1"/>
  <c r="G48" i="1"/>
  <c r="H48" i="1" s="1"/>
  <c r="G47" i="1"/>
  <c r="H47" i="1" s="1"/>
  <c r="G46" i="1"/>
  <c r="G44" i="1"/>
  <c r="H44" i="1" s="1"/>
  <c r="G43" i="1"/>
  <c r="H43" i="1" s="1"/>
  <c r="G42" i="1"/>
  <c r="H42" i="1" s="1"/>
  <c r="G41" i="1"/>
  <c r="H41" i="1" s="1"/>
  <c r="G40" i="1"/>
  <c r="H40" i="1" s="1"/>
  <c r="G39" i="1"/>
  <c r="H39" i="1" s="1"/>
  <c r="G38" i="1"/>
  <c r="H38" i="1" s="1"/>
  <c r="G37" i="1"/>
  <c r="H37" i="1" s="1"/>
  <c r="G36" i="1"/>
  <c r="H36" i="1" s="1"/>
  <c r="G35" i="1"/>
  <c r="G90" i="1" s="1"/>
  <c r="G33" i="1"/>
  <c r="H33" i="1" s="1"/>
  <c r="G32" i="1"/>
  <c r="H32" i="1" s="1"/>
  <c r="G31" i="1"/>
  <c r="H31" i="1" s="1"/>
  <c r="G30" i="1"/>
  <c r="H30" i="1" s="1"/>
  <c r="G29" i="1"/>
  <c r="H29" i="1" s="1"/>
  <c r="G28" i="1"/>
  <c r="H28" i="1" s="1"/>
  <c r="G27" i="1"/>
  <c r="H27" i="1" s="1"/>
  <c r="G26" i="1"/>
  <c r="H26" i="1" s="1"/>
  <c r="G25" i="1"/>
  <c r="H25" i="1" s="1"/>
  <c r="G24" i="1"/>
  <c r="H24" i="1" s="1"/>
  <c r="G23" i="1"/>
  <c r="G21" i="1"/>
  <c r="H21" i="1" s="1"/>
  <c r="G20" i="1"/>
  <c r="H20" i="1" s="1"/>
  <c r="G19" i="1"/>
  <c r="H19" i="1" s="1"/>
  <c r="G18" i="1"/>
  <c r="H18" i="1" s="1"/>
  <c r="G17" i="1"/>
  <c r="H17" i="1" s="1"/>
  <c r="G16" i="1"/>
  <c r="H16" i="1" s="1"/>
  <c r="G15" i="1"/>
  <c r="H15" i="1" s="1"/>
  <c r="G14" i="1"/>
  <c r="H14" i="1" s="1"/>
  <c r="G13" i="1"/>
  <c r="H13" i="1" s="1"/>
  <c r="G12" i="1"/>
  <c r="H12" i="1" s="1"/>
  <c r="G11" i="1"/>
  <c r="H11" i="1" s="1"/>
  <c r="G10" i="1"/>
  <c r="H10" i="1" s="1"/>
  <c r="G9" i="1"/>
  <c r="H9" i="1" s="1"/>
  <c r="G8" i="1"/>
  <c r="E2" i="1"/>
  <c r="G88" i="1" l="1"/>
  <c r="G89" i="1"/>
  <c r="H67" i="1"/>
  <c r="H92" i="1" s="1"/>
  <c r="G91" i="1"/>
  <c r="G93" i="1"/>
  <c r="H8" i="1"/>
  <c r="H23" i="1"/>
  <c r="H89" i="1" s="1"/>
  <c r="H35" i="1"/>
  <c r="H90" i="1" s="1"/>
  <c r="H46" i="1"/>
  <c r="H91" i="1" s="1"/>
  <c r="G119" i="1"/>
  <c r="G84" i="1"/>
  <c r="G121" i="1" s="1"/>
  <c r="H88" i="1" l="1"/>
  <c r="H93" i="1" s="1"/>
  <c r="H84" i="1"/>
  <c r="H121" i="1" s="1"/>
</calcChain>
</file>

<file path=xl/sharedStrings.xml><?xml version="1.0" encoding="utf-8"?>
<sst xmlns="http://schemas.openxmlformats.org/spreadsheetml/2006/main" count="366" uniqueCount="131">
  <si>
    <t>šifra ustanove:</t>
  </si>
  <si>
    <t>(obvezno upisati)</t>
  </si>
  <si>
    <t>TROŠKOVNIK</t>
  </si>
  <si>
    <t>za nabavu SREDSTAVA ZA ČIŠĆENJE I OSOBNU HIGIJENU za potrebe ustanova socijalne skrbi u Republici Hrvatskoj</t>
  </si>
  <si>
    <t>Rb.</t>
  </si>
  <si>
    <t>Grupa</t>
  </si>
  <si>
    <t>Artikl</t>
  </si>
  <si>
    <t>Jedinica mjere</t>
  </si>
  <si>
    <t>Procijenjena godišnja količina</t>
  </si>
  <si>
    <t>Cijena po jedinici mjere  bez PDV-a</t>
  </si>
  <si>
    <t>Ukupna cijena bez PDV-a</t>
  </si>
  <si>
    <t>Ukupna cijena s PDV-om</t>
  </si>
  <si>
    <t>Obrazloženje / napomena</t>
  </si>
  <si>
    <t>7=5*6</t>
  </si>
  <si>
    <t>I. PAPIRNA KONFEKCIJA</t>
  </si>
  <si>
    <t>TOALETNI PAPIR U ROLI                           
min.  dvoslojan, od celuloze ili recikliranog materijala, gramatura min. 2x17 g/m2, dimenzija listića 10 cm(±5%) x 12,5 cm (±10%), dužina role min. 18 m, perforacija na užoj strani, dozvoljeno pakiranje u ambalaži od 6 do 12 rola</t>
  </si>
  <si>
    <t>rola</t>
  </si>
  <si>
    <t>TOALETNI PAPIR U LISTIĆIMA                 
min. jednoslojni, preklopljeni, od celuloze ili recikliranog materijala, gramatura min. 30 g/m2, dimenzije 110x160 mm (±10% za obije dimenzije), 100 listića u pakranju</t>
  </si>
  <si>
    <t>pakiranje</t>
  </si>
  <si>
    <t>TOALETNI PAPIR JUMBO ROLA                                        
 min dvoslojan, od celuloze ili recikliranog materijala, gramatura min. 2x17 g/m², širine 98 mm (± 5%), dužine 400 m (±5%)</t>
  </si>
  <si>
    <t>TOALETNI PAPIR JUMBO ROLA            
min. dvoslojni; celuloza; širina 100mm(±5%), dužina 100m; gramatura min. 2x17 g/m2</t>
  </si>
  <si>
    <t>TOALETNI PAPIR U LISTIĆIMA                                     
min. dvoslojni, od celuloznog materijala, gramatura min. 2x17 g/m², dimenzije 19x11 cm (± 5%), pakiranje 250 listića</t>
  </si>
  <si>
    <t>PAPIRNATI RUČNICI U ROLI                        
min. dvoslojni, od celuloze ili recikliranog materijala, gramatura min. 2x20 g/m2, širina 23 cm (±5%) x dužina 22 cm (±5%), dužina role min. 11 m, perforacija za odvajanje listića, dozvoljeno pakiranje u ambalaži od 2 do 12 rola</t>
  </si>
  <si>
    <t>PAPIRNATI RUČNICI U ROLI                                           
min. jednoslojni; celuloza ili reciklirani materijal; dimenzije listića 30x28 cm (±5%), dužina min 25 m, gramatura min. 32 g/m2</t>
  </si>
  <si>
    <t>PAPIRNATI RUČNICI U ROLI                                        
min. dvoslojni; celuloza ili reciklirani materijal; Tork držač, širina 210mm(±5%), gramatura minimalno 2x18 g/m2; dužina min.150m, promjer tuljka 4</t>
  </si>
  <si>
    <t>PAPIRNATI RUČNICI UNIVERZALNI                  
min. dvoslojni; promjer tuljka 4,5; širina listova 24cm (+-5%), dužina 17cm (+-5%), duljina vrpce min. 100m, pakiranje 2/1</t>
  </si>
  <si>
    <t>PAPIRNATI RUČNICI SLOŽIVI
bijeli, min. dvoslojni, celuloza ili reciklirani materijal, preklopljeni, gramatura min.2x18 g/m2, dimenzije listića 24 cm (±5%) x 22 cm (±5%), pakiranje 210/1</t>
  </si>
  <si>
    <t>PAPIRNATI RUČNICI SLOŽIVI                             
min. dvoslojni, celoloza ili reciklirani materijal, preklopljeni, dimenzija papirića 22 cm (±5%) x 20 cm (±5%), gramatura min. 2 x 17 g/m2; pakiranje  210/1</t>
  </si>
  <si>
    <t>PAPIRNATI SLOŽIVI RUČNICI               
min. jednoslojni,celuloza ili reciklirani materijal; širina listova 24,3cm(±5%), dužina 22cm(±5%),pakiranje 250/1, gramatura min 29 g/m2</t>
  </si>
  <si>
    <t xml:space="preserve">PAPIRNATE SALVETE                                         
min. dvoslojne,  od celuloze, gramatura min. 2x17 g/m2, dimenzija 33x33 cm(±5% za obije dimenzije), s djelomično ili potpuno reljefnom površinom, broj salveta u  pakiranju: 50 komada </t>
  </si>
  <si>
    <t xml:space="preserve">
PAPIRNATE MARAMICE                            
min. dvoslojne, od celuloze,10x10 paketića u pakiranju, 
cijena papirnatih maramica se iskazuje po pakiranju
</t>
  </si>
  <si>
    <t>II. SREDSTVA ZA PRANJE RUBLJA I POSUĐA</t>
  </si>
  <si>
    <t>DETERDŽENT ZA STROJNO PRANJE RUBLJA DO 60°C (5,1 DO 10 kg) 
U obliku sitno zrnatog praška, s enzimima, bez fosfata, s neionskim i anionskim tenzidima, polikarboksilatima, s dodatkom mirisa, mogućnost pranja na temperaturi do 60°C, dozvoljeno pakiranje u ambalaži od 5,1 do 10 kilograma</t>
  </si>
  <si>
    <t>kilogram</t>
  </si>
  <si>
    <t>DETERDŽENT ZA STROJNO PRANJE RUBLJA DO 95°C (5,1 DO 10 kg) 
U obliku sitno zrnatog praška, s izbjeljivačem i enzimima, bez fosfata, s neionskim tenzidima, anionskim tenzidima (više od 5%), polikarboksilatima, s dodatkom mirisa, mogućnost pranja na temperaturi do 95°C, dozvoljeno pakiranje u ambalaži od 5,1 do 10 kilograma</t>
  </si>
  <si>
    <t>TEKUĆI DETERDŽENT ZA STROJNO PRANJE RUBLJA DO 60°C, 
za šareno rublje, 5-15% anioniski tenzidi, &lt;5% neionski tenzidi, sapun, sadrži enzime, dozvoljeno pakiranje u ambalaži od 1 do 5 litara
IV. Izmjena dokumentacije za nadmetanje</t>
  </si>
  <si>
    <t>litra</t>
  </si>
  <si>
    <t>TEKUĆI DETERDŽENT ZA STROJNO PRANJE RUBLJA DO 95°C, 
5-15% anionski tenzidi, &lt;5% neionski tenzidi, sapun, sadrži enzime i optička bjelila, dozvoljeno pakiranje u ambalaži od 1 do 5 litara
IV. Izmjena dokumentacije za nadmetanje</t>
  </si>
  <si>
    <t>OMEKŠIVAČ RUBLJA
Tekući, koncentrat 1:4, sastav: od 5% do 15% kationskog tenezida, miris, dozvoljeno pakiranje u ambalaži od 5 litara</t>
  </si>
  <si>
    <t>PRAŠKASTO SREDSTVO ZA BIJELJENJE RUBLJA
Pomoćno sredstvo za bijeljenje rublja na bazi kisika, u obliku granula (praška,) dozvoljeno pakiranje u ambalaži od 1 do 15 kilograma</t>
  </si>
  <si>
    <t>TEKUĆE SREDSTVO ZA BIJELJENJE RUBLJA I DEZINFEKCIJU
Za bijeljenje i dezinfekciju rublja, s dezinfekcijskom komponentom, tekuće, dozvoljeno pakiranje od 1 do 5 litara</t>
  </si>
  <si>
    <t>TEKUĆE SREDSTVO ZA UKLANJANJE MRLJA (OBOJENOG I BIJELOG RUBLJA)
S učinkom uklanjanja mrlja (obojenog i bijelog rublja), tekuće, bez klora, sigurno za boje, dozvoljeno pakiranje u ambalaži od 1 do 5 litara</t>
  </si>
  <si>
    <t>DETERDŽENT ZA STROJNO PRANJE POSUĐA, TABLETE
U obliku tableta, za strojno pranje posuđa, s komponentama za pranje i uklanjanje nečistoća, ispiranje i sjaj posuđa (min. 3 u 1), pakiranje 50 do 100 (komada)</t>
  </si>
  <si>
    <t xml:space="preserve">komad
</t>
  </si>
  <si>
    <t>SOL ZA PERILICU POSUĐA
Za sprečavanje taloženja kamenca na posuđu i u perilici posuđa, za omekšavanje vode, dozvoljeno pakiranje u ambalaži od 0,5 do 2 kg</t>
  </si>
  <si>
    <t>TEKUĆI DETERDŽENT ZA RUČNO PRANJE POSUĐA
U tekućem obliku, sastav između 15% i 30% ukupno aktivne tvari, bez fosfata,  komponenta s dezinfekcijskim učinkom poželjna, dozvoljeno pakiranje u ambalaži od 1 do 5 l</t>
  </si>
  <si>
    <t>III. SREDSTVA ZA PRANJE I ČIŠĆENJE</t>
  </si>
  <si>
    <t>SREDSTVO ZA OPĆU DEZINFEKCIJU I SANITACIJU
Praškasto sredstvo u obliku granulata, za opću sanitaciju, odnosno dezinfekciju svih perivih površina, cjevovoda, pribora za jelo i piće, u prehrambenoj industriji i ugostiteljstvu, stabilan klorni dezinficijens, na bazi natrijevog diklorizocijanurat dihidrata, bijele boje, pakiranje u ambalaži od 1 kg</t>
  </si>
  <si>
    <t>TEKUĆE ABRAZIVNO SREDSTVO ZA ČIŠĆENJE
Za čišćenje i odmašćivanje tvrdokornije prljavštine, predmeta od nehrđajućeg čelika, radnih površina presvučenih niklom i emajliranih površina, ne smije ostavljati ogrebotine, dozvoljeno pakiranje u ambalaži od 0,5 do 2 litre</t>
  </si>
  <si>
    <t>PRAŠKASTO ABRAZIVNO SREDSTVO ZA ČIŠĆENJE
Za čišćenje tvrdokornije prljavštine, u obliku sitno zrnatog praška, djelomično topiv u vodi, dozvoljeno pakiranje u ambalaži od 0,5 do 1 kilograma</t>
  </si>
  <si>
    <t>SREDSTVO ZA UKLANJANJE MASNOĆA
Tekuće sredstvo za čišćenje i odmašćivanje tvrdokornijih masnoća, dozvoljeno pakiranje u ambalaži od 0,75 do 1 litre</t>
  </si>
  <si>
    <t>SREDSTVO ZA ČIŠĆENJE DRVENIH POVRŠINA                                                                                          Tekuće sredstvo za čišćenje isključivo drvenih površina i drvetu sličnih materijala (namještaja, drvenih podova, laminata i dr.), dozvoljeno pakiranje u ambalaži od 0,3 do 1 litre</t>
  </si>
  <si>
    <t>TEKUĆE SREDSTVO ZA SVAKODNEVO ČIŠĆENJE I DEZINFEKCIJU SANITARIJA I KERAMIKE
Za čišćenje i dezinfekciju sanitarija i keramike, tekuće, kiselo sredstvo, dozvoljeno pakiranje u ambalaži od 0,75 do 1 litre</t>
  </si>
  <si>
    <t>SOLNA KISELINA
Za otapanje i otklanjanje vodenog kamenca s površina od kiselo otporne keramike, porculana i plastike, koncentracija od 19% do20%, dozvoljeno pakiranje u ambalaži do 0,75 do 1 litre</t>
  </si>
  <si>
    <t>SREDSTVO ZA ČIŠĆENJE STAKLENIH POVRŠINA
S raspršivačem, dozvoljeno pakiranje u ambalaži od 0,75 do 1 litre</t>
  </si>
  <si>
    <t>OSVJEŽIVAČ WC ŠKOLJKE S KOŠARICOM
Za čišćenje i održavanje toaleta te uklanjanje neugodnog mirisa, u obliku sticka, uloška ili košarice zapakiran zajedno s nosačem za ambalažu od nepropusnog materijala, s krutom ili tekućom strukturom punjenja, dozvoljeno pakiranje u ambalaži od 1 do 10 komada</t>
  </si>
  <si>
    <t>komad</t>
  </si>
  <si>
    <t>UNIVERZALNO SREDSTVO ZA ČIŠĆENJE I DEZINFEKCIJU
Za čišćenje, dezinfekciju, odmašćivanje i uklanjanje teških prljavština s lakiranih zidnih i drvenih površina, namještaja podova i ostalih površina, bez klora, dozvoljeno pakiranje u ambalaži od 0,5 do 1 litre</t>
  </si>
  <si>
    <t>IV. SAPUNI, ŠAMPONI I OSTALA SREDSTVA ZA OPĆU HIGIJENU</t>
  </si>
  <si>
    <t>TOALETNI SAPUN MIRISNI
Za pranje i čišćenje lica i tijela, homogene mase, u krutom stanju, glatke površine, min. 60% masnih kiselina, masa proizvoda od 80 do 110g.</t>
  </si>
  <si>
    <t>TEKUĆI SAPUN ZA RUKE S DEZINFEKCIJOM
S antimikrobnim djelovanjem, bez mirisa, dozvoljeno pakiranje u ambalaži od 0,5 do 5 litara</t>
  </si>
  <si>
    <t xml:space="preserve">TEKUĆI SAPUN ZA RUKE- GLICERINSKI                 
Za pranje i njegu ruku, dermatološki ispitan, dozvoljeno pakiranje od 0,5 do 5 litara                </t>
  </si>
  <si>
    <t>TEKUĆI SAPUN                                                    
za aparat Ultima Katrin, refill, 1000 ml</t>
  </si>
  <si>
    <t>TEKUĆI SAPUN                                                           
za aparat Kimberly Clark, refill, 1000 ml</t>
  </si>
  <si>
    <t xml:space="preserve">TEKUĆI SAPUN                                               
za Tork držač, refill, dozvoljeno pakiranje od 400 ml do 1000 ml
</t>
  </si>
  <si>
    <t>TEKUĆI SAPUN- PUMPICA                            
u plastičnim bočicama s pumpicom, dozovljeno pakiranje 0,2 do 1l</t>
  </si>
  <si>
    <t>ŠAMPON ZA KOSU
Za pranje normalne kose, dozvoljeno pakiranje u ambalaži od 0,45 do 1 litre</t>
  </si>
  <si>
    <t>ŠAMPON ZA KOSU DJEČJI
Blagi šampon za pranje dječje kose, ne iritira oči, dozvoljeno pakiranje u ambalaži od 0,2 do 1 litre</t>
  </si>
  <si>
    <t>REGENERATOR ZA KOSU
Za regeneraciju, hidrataciju i sjaj kose, dozvoljeno pakiranje u ambalaži od 0,2 do 1 litre</t>
  </si>
  <si>
    <t>OSVJEŽIVAĆ PISOARA
Za čišćenje i održavanje pisoara i uklanjanje neugodnih mirisa, s dezinfekcijskom i mirisnom komponentom, u obliku kuglica, kocki ili pločica, dozvoljeno pakiranje u ambalaži od 0,2 do 2 kilograma</t>
  </si>
  <si>
    <t xml:space="preserve">KREMA ZA ZAŠTITU RUKU
Za zaštitu i njegu kože ruku, pakiranje od 75 do 150 mililitara
(IV. Izmjena dokumentacije za nadmetanje)                  </t>
  </si>
  <si>
    <t>PASTA ZA PRANJE RUKU
Za pranje zamašćenih i zaprljanih ruku, pakiranje 500 g</t>
  </si>
  <si>
    <t>BRITVICE ZA BRIJANJE, JEDNOKRATNE
Jednodijelna britvica s držačem, za jednokratnu uporabu, s minimalno dvije oštrice, dozvoljeno pakiranje u ambalaži od 3 do 10 komada</t>
  </si>
  <si>
    <t>ČETKICA ZA ZUBE ZA ODRASLE OSOBE
Srednje tvrdoće, namijenjena odraslim osobama, pakiranje treba sadržavati jednu četkicu</t>
  </si>
  <si>
    <t>ČETKICA ZA ZUBE DJEČJA
Tvrdoća soft ili super soft, namijenjena djeci, pakiranje treba sadržavati jednu četkicu</t>
  </si>
  <si>
    <t>PJENA ZA BRIJANJE
Sa sastojcima koji smanjuju mogućnost iritacije kože, u aluminijskoj bočici, s mehanizmom za istiskivanje pjene, sa zaštitnim poklopcem, dozvoljeno pakiranje u ambalaži od 150 do 300 ml</t>
  </si>
  <si>
    <t>LOSION POSLIJE BRIJANJA
Za zaštitu kože poslije brijanja, u tekućem obliku ili u obliku gela, u staklenoj ili plastičnoj bočici, dozvoljeno pakiranje u ambalaži od 50 do 250 mililitara</t>
  </si>
  <si>
    <t>PASTA ZA ZUBE
Za čišćenje zubi i usne šupljine, s flourom, u plastičnoj ili metalnoj tubi, pakiranje 75 ml</t>
  </si>
  <si>
    <t xml:space="preserve">V. OSTALA SREDSTVA I PRIBOR ZA ČIŠĆENJE I ODRŽAVANJE ČISTOĆE    </t>
  </si>
  <si>
    <t>VODA DEMINERALIZIRANA ZA PARNA GLAČALA
Za parna glačala, ne smije provoditi elektricitet, bez kalcija i magnezija, tvrdoće 0 njemačkih stupnjeva, dozvoljeno pakiranje u plastičnoj boci od 5 litara</t>
  </si>
  <si>
    <t>KREMA ZA CIPELE
Za njegu, održavanje, zaštitu i sjaj obuće, crne ili smeđe boje,u limenoj ili plastičnoj posudi, pakiranje u ambalaži od 50 ml (±10%)</t>
  </si>
  <si>
    <t>ČETKA ZA ČIŠĆENJE OBUĆE- BLATARICA
Tijelo četke od drveta ili tvrde  plastike, jedan kraj četke zašiljen, čekinje od prirodnih ili umjetnih vlakana ili kombinacije prirodnih i umjetnih vlakana dužine minimalno 10 mm, dužina četke od 14 do 19 cm, širina tijela četke 4 do 6 cm</t>
  </si>
  <si>
    <t>ČETKA ZA ČIŠĆENJE OBUĆE- MAZALICA
Služi za nanošenje kreme na obuću, tijelo četke od drveta ili tvrde plastike,  na jednom kraju četke nalazi se nosač za čekinje, a na drugom drška, dužina četke do 25 cm, čekinje od prirodnog ili umjetnog materijala ili kombinacije prirodnog i umjetnog materijala</t>
  </si>
  <si>
    <t>ČETKA ZA ČIŠĆENJE OBUĆE – ZA SJAJ
Tijelo četke od drveta ili tvrde  plastike, četka izduženog oblika, čekinje od prirodnih ili mekših umjetnih vlakana ili kombinacije prirodnih i mekših umjetnih vlakana, dužine minimalno 10 mm, dužina četke od 16 do 21 cm, širina tijela četke 5 do 6 cm</t>
  </si>
  <si>
    <t>RIBAĆA ČETKA
Četka za čišćenje (ribanje) prljavštine na grubljim materijalima, drška četke od drveta ili tvrde plastike, čekinje od umjetnog tvrdog materijala, dužina četke od 15 do 30 cm, dužina čekinja min. 2 cm</t>
  </si>
  <si>
    <t>VREĆE ZA SMEĆE 70X110 CM
Od PE-LD materijala (folija od polietilena niske gustoće), dimenzije 70x110 cm (±5% za obije dimenzije), debljine 40-50 mikrona, ukoliko su vreće pakirane u roli moraju biti odvojene perforacijom, dozvoljeno pakiranje od 10 do 50 komada</t>
  </si>
  <si>
    <t>VREĆE ZA SMEĆE 52x65 CM
Od PE-LD materijala (folija od polietilena niske gustoće),  dimenzije 52x65 cm (±5% za obije dimenzije), debljine 35-40 mikrona, ukoliko su vreće pakirane u roli moraju biti odvojene perforacijom, dozvoljeno pakiranje od 10 do 50 komada</t>
  </si>
  <si>
    <t>VREĆE ZA SMEĆE 40x70 CM
Od PE-LD materijala (folija od polietilena niske gustoće), dimenzije 40x70 cm (±5% za obije dimenzije), debljine 35-40 mikrona, ukoliko su vreće pakirane u roli moraju biti odvojene perforacijom, dozvoljeno pakiranje od 10 do 50 komada</t>
  </si>
  <si>
    <t>KRPA ZA POD 50x80
Za suho i mokro čišćenje glatkih podova, sastav: 80% pamuka i 20% viskoze, dimenzije 50 cm (±2cm) x 80cm (±4cm), velika moć upijanja, elastična, bez ostavljanja tragova, otporna na izbjeljivač, s mogućnošću iskuhavanja</t>
  </si>
  <si>
    <t>GUMENE RUKAVICE
Zaštitne gumene rukavice od lateks gume, veličine S, M,L,XL, dozvoljeno pakiranje od 1 do 5 pari</t>
  </si>
  <si>
    <t>par</t>
  </si>
  <si>
    <t>LATEKS RUKAVICE ZA JEDNOKRATNU UPORABU
Od lateks materijala s nanesenim puderom s unutarnje strane, veličine S, M,L,XL dozvoljeno pakiranje od 50 do 100 komada</t>
  </si>
  <si>
    <t>KRPA ZA PRANJE POSUĐA
Spužvasta krpa za pranje i brisanje posuđa i raznih ostalih površina, od prirodnih materijala, dodatno ojačana sintetičkom mrežom, povećana moć upijanja, lako se cijedi, dimenzije 20 x 18 (±2 cm), minimalna debljina krpe 4 mm, dozvoljeno pakiranje od 3 do 10 komada</t>
  </si>
  <si>
    <t>SPUŽVICA ZA PRANJE S ABRAZIVOM
Od mekane poliesterske pjene, s abrazivnom površinom na jednoj strani, dimenzije 9,5 cm (±1 cm) x 7 cm (±1 cm) x 4,5 cm (±0,5 cm), s velikom moći upijanja, dozvoljeno pakiranje od 2 do 12 komada</t>
  </si>
  <si>
    <t>ŽICA ZA SUĐE, INOX
Za čišćenje tvrdokornih prljavština, spiralna, od nehrđajućeg čelika (inox), mase 17 do 30 grama, okruglog, ovalnog ili pravokutnog oblika, dozvoljeno pakiranje do 10 komada</t>
  </si>
  <si>
    <t>KRPA ZA PRANJE I BRISANJE
Za otklanjanje svih nečistoća i prljavštine, od mikrofibre, dimenzija 40x35 (± 10% za obije dimenzije), dozvoljeno pakiranje do 10 komada</t>
  </si>
  <si>
    <t>UKUPNO</t>
  </si>
  <si>
    <t>REKAPITULACIJA</t>
  </si>
  <si>
    <t>Br. artikala</t>
  </si>
  <si>
    <t>Grupa artikala</t>
  </si>
  <si>
    <t>Dopuna tablice</t>
  </si>
  <si>
    <t>Osvježivač prostora, sprej za aromatiziranje prostora, 300ml</t>
  </si>
  <si>
    <t>kom</t>
  </si>
  <si>
    <t>Metla za vanjske površine (od sirka)</t>
  </si>
  <si>
    <t>Metla za unutarnje površine</t>
  </si>
  <si>
    <t>Lopatica sa gumicom za sakupljanje otpada</t>
  </si>
  <si>
    <t>UKUPNO dopuna tablice</t>
  </si>
  <si>
    <t>SVEUKUPNO</t>
  </si>
  <si>
    <t>Dom za starije osobe Oklaj</t>
  </si>
  <si>
    <t>Papir za pečenje, visoki stupanj masnoće i otpornosti na visoke temperature, pogodan za pečenje, prženje, duboko zamrzavanje i razdvajanje hrane, jednostrano ili obostrano obložen tankim slojem silikonske emulzije koji ne izaziva ljepljenje hrane, širine do 0,60 m, dužine do 100 m</t>
  </si>
  <si>
    <t>m</t>
  </si>
  <si>
    <t>Folija aluminijska za domaćinstvo, vodonepropusna, otporna na koroziju, neupijajujća, sterilna, bez mirisa i okusa, u mekanom stanju, sposobna da zadrži oblik, debljine od 0,009-0,020 mm, širine do 0,60 m, duljine do 100 m</t>
  </si>
  <si>
    <t>Folija prijanjajuća za domaćinstvo, prozirna, lagano rastezljiva, širine do 0,50 m, dužine do 100 m</t>
  </si>
  <si>
    <t>Vrećice za domaćinstvo, PVC, prozirne, za čuvanje i zamrzavanje hrane, pakiranje do 50 kom, vel. 5 l</t>
  </si>
  <si>
    <t>SOBNA METLA</t>
  </si>
  <si>
    <t>LOPATICA ZA OTPATKE S GUMICOM</t>
  </si>
  <si>
    <t>komada</t>
  </si>
  <si>
    <t>OSVJEŽIVAČ PROSTORA -Mirisni sprej za aromatiziranje prostora, 300 ml, lavanda,limun, vanilija…</t>
  </si>
  <si>
    <t>UKUPNO bez PDV-a</t>
  </si>
  <si>
    <t>UKUPNO  PDV</t>
  </si>
  <si>
    <t>UKUPNO sa PDV-om</t>
  </si>
  <si>
    <t>Napomena:</t>
  </si>
  <si>
    <r>
      <t>-</t>
    </r>
    <r>
      <rPr>
        <sz val="7"/>
        <color theme="1"/>
        <rFont val="Times New Roman"/>
        <family val="1"/>
        <charset val="238"/>
      </rPr>
      <t xml:space="preserve">          </t>
    </r>
    <r>
      <rPr>
        <b/>
        <sz val="11"/>
        <color theme="1"/>
        <rFont val="Calibri"/>
        <family val="2"/>
        <charset val="238"/>
      </rPr>
      <t>Troškovnik mora biti potpun, potpisan i ovjeren od strane ponuditelja</t>
    </r>
  </si>
  <si>
    <r>
      <t>-</t>
    </r>
    <r>
      <rPr>
        <sz val="7"/>
        <color theme="1"/>
        <rFont val="Times New Roman"/>
        <family val="1"/>
        <charset val="238"/>
      </rPr>
      <t xml:space="preserve">          </t>
    </r>
    <r>
      <rPr>
        <b/>
        <sz val="11"/>
        <color theme="1"/>
        <rFont val="Calibri"/>
        <family val="2"/>
        <charset val="238"/>
      </rPr>
      <t>Ponuditelj treba u naznačenim kolonama navesti proizvođača ili trgovačko ime proizvoda</t>
    </r>
  </si>
  <si>
    <t>Datum:</t>
  </si>
  <si>
    <t>Ponuditelj:</t>
  </si>
  <si>
    <t xml:space="preserve">                                 </t>
  </si>
  <si>
    <t>___________________</t>
  </si>
  <si>
    <t xml:space="preserve">Troškovnik za nabavu sredstava za čišćenje i osobnu higijenu za 2024. godinu </t>
  </si>
  <si>
    <t>Proizvođač ili trgovačko ime proizvoda</t>
  </si>
  <si>
    <t>ČETKA ZA WC s posudom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</si>
</sst>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kn&quot;_-;\-* #,##0.00\ &quot;kn&quot;_-;_-* &quot;-&quot;??\ &quot;kn&quot;_-;_-@_-"/>
    <numFmt numFmtId="164" formatCode="000"/>
  </numFmts>
  <fonts count="29" x14ac:knownFonts="1">
    <font>
      <sz val="11"/>
      <color theme="1"/>
      <name val="Calibri"/>
      <family val="2"/>
      <charset val="238"/>
      <scheme val="minor"/>
    </font>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11"/>
      <color theme="1"/>
      <name val="Times New Roman"/>
      <family val="1"/>
      <charset val="238"/>
    </font>
    <font>
      <b/>
      <sz val="11"/>
      <color theme="1"/>
      <name val="Times New Roman"/>
      <family val="1"/>
      <charset val="238"/>
    </font>
    <font>
      <b/>
      <sz val="14"/>
      <color indexed="8"/>
      <name val="Times New Roman"/>
      <family val="1"/>
      <charset val="238"/>
    </font>
    <font>
      <b/>
      <sz val="20"/>
      <color theme="1"/>
      <name val="Times New Roman"/>
      <family val="1"/>
      <charset val="238"/>
    </font>
    <font>
      <b/>
      <sz val="14"/>
      <color theme="1"/>
      <name val="Times New Roman"/>
      <family val="1"/>
      <charset val="238"/>
    </font>
    <font>
      <b/>
      <sz val="10"/>
      <color theme="1"/>
      <name val="Times New Roman"/>
      <family val="1"/>
      <charset val="238"/>
    </font>
    <font>
      <b/>
      <sz val="11"/>
      <name val="Times New Roman"/>
      <family val="1"/>
      <charset val="238"/>
    </font>
    <font>
      <i/>
      <sz val="11"/>
      <color theme="1"/>
      <name val="Times New Roman"/>
      <family val="1"/>
      <charset val="238"/>
    </font>
    <font>
      <i/>
      <sz val="10"/>
      <color theme="1"/>
      <name val="Times New Roman"/>
      <family val="1"/>
      <charset val="238"/>
    </font>
    <font>
      <i/>
      <sz val="11"/>
      <name val="Times New Roman"/>
      <family val="1"/>
      <charset val="238"/>
    </font>
    <font>
      <i/>
      <sz val="11"/>
      <color theme="1"/>
      <name val="Calibri"/>
      <family val="2"/>
      <charset val="238"/>
      <scheme val="minor"/>
    </font>
    <font>
      <sz val="10"/>
      <color theme="1"/>
      <name val="Times New Roman"/>
      <family val="1"/>
      <charset val="238"/>
    </font>
    <font>
      <sz val="11"/>
      <name val="Times New Roman"/>
      <family val="1"/>
      <charset val="238"/>
    </font>
    <font>
      <sz val="12"/>
      <name val="Times New Roman"/>
      <family val="1"/>
      <charset val="238"/>
    </font>
    <font>
      <sz val="9"/>
      <color theme="1"/>
      <name val="Times New Roman"/>
      <family val="1"/>
      <charset val="238"/>
    </font>
    <font>
      <b/>
      <sz val="12"/>
      <name val="Times New Roman"/>
      <family val="1"/>
      <charset val="238"/>
    </font>
    <font>
      <sz val="11"/>
      <color rgb="FFFF0000"/>
      <name val="Times New Roman"/>
      <family val="1"/>
      <charset val="238"/>
    </font>
    <font>
      <sz val="11"/>
      <name val="Calibri"/>
      <family val="2"/>
      <charset val="238"/>
      <scheme val="minor"/>
    </font>
    <font>
      <b/>
      <sz val="16"/>
      <color theme="1"/>
      <name val="Times New Roman"/>
      <family val="1"/>
      <charset val="238"/>
    </font>
    <font>
      <b/>
      <sz val="12"/>
      <color theme="1"/>
      <name val="Times New Roman"/>
      <family val="1"/>
      <charset val="238"/>
    </font>
    <font>
      <sz val="12"/>
      <color theme="1"/>
      <name val="Calibri"/>
      <family val="2"/>
      <charset val="238"/>
      <scheme val="minor"/>
    </font>
    <font>
      <sz val="12"/>
      <color theme="1"/>
      <name val="Times New Roman"/>
      <family val="1"/>
      <charset val="238"/>
    </font>
    <font>
      <b/>
      <sz val="12"/>
      <color theme="1"/>
      <name val="Calibri"/>
      <family val="2"/>
      <charset val="238"/>
      <scheme val="minor"/>
    </font>
    <font>
      <b/>
      <sz val="11"/>
      <color theme="1"/>
      <name val="Calibri"/>
      <family val="2"/>
      <charset val="238"/>
    </font>
    <font>
      <sz val="7"/>
      <color theme="1"/>
      <name val="Times New Roman"/>
      <family val="1"/>
      <charset val="238"/>
    </font>
  </fonts>
  <fills count="7">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35">
    <xf numFmtId="0" fontId="0" fillId="0" borderId="0" xfId="0"/>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right" vertical="center"/>
    </xf>
    <xf numFmtId="164" fontId="6" fillId="0" borderId="1" xfId="0" applyNumberFormat="1" applyFont="1" applyBorder="1" applyAlignment="1" applyProtection="1">
      <alignment horizontal="center" vertical="center"/>
      <protection locked="0"/>
    </xf>
    <xf numFmtId="0" fontId="0" fillId="0" borderId="0" xfId="0" applyAlignment="1">
      <alignment vertical="center"/>
    </xf>
    <xf numFmtId="0" fontId="7" fillId="0" borderId="0" xfId="0" applyFont="1" applyAlignment="1">
      <alignment vertical="center"/>
    </xf>
    <xf numFmtId="1" fontId="5" fillId="0" borderId="0" xfId="0" applyNumberFormat="1" applyFont="1" applyAlignment="1">
      <alignment horizontal="center" vertical="center"/>
    </xf>
    <xf numFmtId="0" fontId="8" fillId="0" borderId="0" xfId="0" applyFont="1" applyAlignment="1">
      <alignment vertical="center"/>
    </xf>
    <xf numFmtId="0" fontId="5" fillId="0" borderId="0" xfId="0" applyFont="1" applyAlignment="1">
      <alignment vertical="center" wrapText="1"/>
    </xf>
    <xf numFmtId="1" fontId="5" fillId="0" borderId="0" xfId="0" applyNumberFormat="1" applyFont="1" applyAlignment="1">
      <alignment vertical="center" wrapText="1"/>
    </xf>
    <xf numFmtId="0" fontId="4" fillId="0" borderId="0" xfId="0" applyFont="1" applyAlignment="1">
      <alignment horizontal="left" vertical="center" wrapText="1"/>
    </xf>
    <xf numFmtId="0" fontId="5" fillId="2" borderId="1" xfId="0" applyFont="1" applyFill="1" applyBorder="1" applyAlignment="1">
      <alignment horizontal="distributed" vertical="center"/>
    </xf>
    <xf numFmtId="0" fontId="9" fillId="2" borderId="1" xfId="0" applyFont="1" applyFill="1" applyBorder="1" applyAlignment="1">
      <alignment horizontal="distributed" vertical="center" wrapText="1"/>
    </xf>
    <xf numFmtId="0" fontId="10" fillId="2" borderId="1" xfId="0" applyFont="1" applyFill="1" applyBorder="1" applyAlignment="1">
      <alignment horizontal="distributed" vertical="center"/>
    </xf>
    <xf numFmtId="1" fontId="5" fillId="2"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xf>
    <xf numFmtId="1" fontId="11"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0" fontId="14" fillId="0" borderId="0" xfId="0" applyFont="1" applyAlignment="1">
      <alignment vertical="center"/>
    </xf>
    <xf numFmtId="0" fontId="4" fillId="0" borderId="2" xfId="0" applyFont="1" applyBorder="1" applyAlignment="1">
      <alignment horizontal="center" vertical="center"/>
    </xf>
    <xf numFmtId="0" fontId="15" fillId="0" borderId="2" xfId="0" applyFont="1" applyBorder="1" applyAlignment="1">
      <alignment horizontal="center" vertical="center" wrapText="1"/>
    </xf>
    <xf numFmtId="0" fontId="16" fillId="0" borderId="1" xfId="0" applyFont="1" applyBorder="1" applyAlignment="1">
      <alignment horizontal="left" vertical="center" wrapText="1"/>
    </xf>
    <xf numFmtId="0" fontId="4" fillId="0" borderId="3" xfId="0" applyFont="1" applyBorder="1" applyAlignment="1">
      <alignment horizontal="center" vertical="center"/>
    </xf>
    <xf numFmtId="1" fontId="4" fillId="0" borderId="1" xfId="0" applyNumberFormat="1" applyFont="1" applyBorder="1" applyAlignment="1" applyProtection="1">
      <alignment horizontal="right" vertical="center"/>
      <protection locked="0"/>
    </xf>
    <xf numFmtId="4" fontId="17" fillId="0" borderId="1" xfId="0" applyNumberFormat="1" applyFont="1" applyBorder="1" applyAlignment="1">
      <alignment horizontal="right" vertical="center"/>
    </xf>
    <xf numFmtId="4" fontId="4"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0" fontId="4" fillId="0" borderId="1" xfId="0" applyFont="1" applyBorder="1" applyAlignment="1" applyProtection="1">
      <alignment horizontal="left" vertical="center" wrapText="1"/>
      <protection locked="0"/>
    </xf>
    <xf numFmtId="0" fontId="15" fillId="0" borderId="0" xfId="0" applyFont="1" applyAlignment="1">
      <alignment vertical="center" wrapText="1"/>
    </xf>
    <xf numFmtId="0" fontId="16" fillId="0" borderId="0" xfId="0" applyFont="1" applyAlignment="1">
      <alignment horizontal="left" vertical="center" wrapText="1"/>
    </xf>
    <xf numFmtId="1" fontId="4" fillId="0" borderId="0" xfId="0" applyNumberFormat="1" applyFont="1" applyAlignment="1" applyProtection="1">
      <alignment horizontal="right" vertical="center"/>
      <protection locked="0"/>
    </xf>
    <xf numFmtId="4" fontId="4" fillId="0" borderId="0" xfId="0" applyNumberFormat="1" applyFont="1" applyAlignment="1">
      <alignment horizontal="right" vertical="center"/>
    </xf>
    <xf numFmtId="4" fontId="5" fillId="0" borderId="0" xfId="0" applyNumberFormat="1" applyFont="1" applyAlignment="1">
      <alignment horizontal="right" vertical="center"/>
    </xf>
    <xf numFmtId="4" fontId="4" fillId="0" borderId="0" xfId="0" applyNumberFormat="1" applyFont="1" applyAlignment="1" applyProtection="1">
      <alignment horizontal="right" vertical="center"/>
      <protection locked="0"/>
    </xf>
    <xf numFmtId="0" fontId="0" fillId="0" borderId="2" xfId="0" applyBorder="1" applyAlignment="1">
      <alignment horizontal="center" vertical="center"/>
    </xf>
    <xf numFmtId="0" fontId="16" fillId="0" borderId="3" xfId="0" applyFont="1" applyBorder="1" applyAlignment="1">
      <alignment horizontal="center" vertical="center"/>
    </xf>
    <xf numFmtId="1" fontId="16" fillId="0" borderId="1" xfId="0" applyNumberFormat="1" applyFont="1" applyBorder="1" applyAlignment="1" applyProtection="1">
      <alignment horizontal="right" vertical="center"/>
      <protection locked="0"/>
    </xf>
    <xf numFmtId="0" fontId="0" fillId="0" borderId="1" xfId="0"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 fontId="4" fillId="0" borderId="1" xfId="0" applyNumberFormat="1" applyFont="1" applyBorder="1" applyAlignment="1" applyProtection="1">
      <alignment horizontal="right" vertical="center" wrapText="1"/>
      <protection locked="0"/>
    </xf>
    <xf numFmtId="4" fontId="17" fillId="0" borderId="1" xfId="0" applyNumberFormat="1" applyFont="1" applyBorder="1" applyAlignment="1">
      <alignment horizontal="right" vertical="center" wrapText="1"/>
    </xf>
    <xf numFmtId="0" fontId="18" fillId="0" borderId="1" xfId="0" applyFont="1" applyBorder="1" applyAlignment="1" applyProtection="1">
      <alignment horizontal="left" vertical="center" wrapText="1"/>
      <protection locked="0"/>
    </xf>
    <xf numFmtId="44" fontId="4" fillId="0" borderId="1" xfId="1" applyFont="1" applyFill="1" applyBorder="1" applyAlignment="1" applyProtection="1">
      <alignment horizontal="left" vertical="center" wrapText="1"/>
      <protection locked="0"/>
    </xf>
    <xf numFmtId="4" fontId="17" fillId="0" borderId="0" xfId="0" applyNumberFormat="1" applyFont="1" applyAlignment="1">
      <alignment horizontal="right" vertical="center"/>
    </xf>
    <xf numFmtId="4" fontId="19" fillId="0" borderId="0" xfId="0" applyNumberFormat="1" applyFont="1" applyAlignment="1">
      <alignment horizontal="right" vertical="center"/>
    </xf>
    <xf numFmtId="4" fontId="17" fillId="0" borderId="0" xfId="0" applyNumberFormat="1" applyFont="1" applyAlignment="1" applyProtection="1">
      <alignment horizontal="right" vertical="center"/>
      <protection locked="0"/>
    </xf>
    <xf numFmtId="0" fontId="16" fillId="0" borderId="1" xfId="0" applyFont="1" applyBorder="1" applyAlignment="1">
      <alignment horizontal="center" vertical="center"/>
    </xf>
    <xf numFmtId="1" fontId="20" fillId="0" borderId="1" xfId="0" applyNumberFormat="1" applyFont="1" applyBorder="1" applyAlignment="1" applyProtection="1">
      <alignment horizontal="right" vertical="center"/>
      <protection locked="0"/>
    </xf>
    <xf numFmtId="4" fontId="16" fillId="0" borderId="1" xfId="1" applyNumberFormat="1" applyFont="1" applyBorder="1" applyAlignment="1" applyProtection="1">
      <alignment horizontal="right" vertical="center"/>
    </xf>
    <xf numFmtId="0" fontId="2" fillId="0" borderId="1" xfId="0" applyFont="1" applyBorder="1" applyAlignment="1" applyProtection="1">
      <alignment horizontal="left" vertical="center" wrapText="1"/>
      <protection locked="0"/>
    </xf>
    <xf numFmtId="0" fontId="2" fillId="0" borderId="0" xfId="0" applyFont="1" applyAlignment="1">
      <alignment vertical="center"/>
    </xf>
    <xf numFmtId="1" fontId="0" fillId="0" borderId="0" xfId="0" applyNumberFormat="1" applyAlignment="1">
      <alignment vertical="center"/>
    </xf>
    <xf numFmtId="0" fontId="21" fillId="0" borderId="0" xfId="0" applyFont="1" applyAlignment="1">
      <alignment vertical="center"/>
    </xf>
    <xf numFmtId="0" fontId="3" fillId="0" borderId="0" xfId="0" applyFont="1" applyAlignment="1">
      <alignment vertical="center"/>
    </xf>
    <xf numFmtId="0" fontId="5"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xf>
    <xf numFmtId="1" fontId="10" fillId="3" borderId="1" xfId="0" applyNumberFormat="1" applyFont="1" applyFill="1" applyBorder="1" applyAlignment="1">
      <alignment horizontal="right" vertical="center"/>
    </xf>
    <xf numFmtId="4" fontId="19" fillId="3" borderId="1" xfId="0" applyNumberFormat="1" applyFont="1" applyFill="1" applyBorder="1" applyAlignment="1">
      <alignment horizontal="right" vertical="center"/>
    </xf>
    <xf numFmtId="4" fontId="5" fillId="3" borderId="1" xfId="0" applyNumberFormat="1" applyFont="1" applyFill="1" applyBorder="1" applyAlignment="1">
      <alignment horizontal="right" vertical="center"/>
    </xf>
    <xf numFmtId="0" fontId="22" fillId="0" borderId="0" xfId="0" applyFont="1" applyAlignment="1">
      <alignment vertical="center"/>
    </xf>
    <xf numFmtId="0" fontId="16" fillId="0" borderId="0" xfId="0" applyFont="1" applyAlignment="1">
      <alignment vertical="center"/>
    </xf>
    <xf numFmtId="1" fontId="4" fillId="0" borderId="0" xfId="0" applyNumberFormat="1" applyFont="1" applyAlignment="1">
      <alignment horizontal="right" vertical="center"/>
    </xf>
    <xf numFmtId="4" fontId="23" fillId="4" borderId="1" xfId="0" applyNumberFormat="1" applyFont="1" applyFill="1" applyBorder="1" applyAlignment="1">
      <alignment horizontal="center" vertical="center" wrapText="1"/>
    </xf>
    <xf numFmtId="4" fontId="23" fillId="4" borderId="4" xfId="0" applyNumberFormat="1" applyFont="1" applyFill="1" applyBorder="1" applyAlignment="1">
      <alignment horizontal="center" vertical="center" wrapText="1"/>
    </xf>
    <xf numFmtId="1" fontId="23" fillId="4" borderId="4" xfId="0" applyNumberFormat="1" applyFont="1" applyFill="1" applyBorder="1" applyAlignment="1">
      <alignment horizontal="center" vertical="center" wrapText="1"/>
    </xf>
    <xf numFmtId="0" fontId="24" fillId="0" borderId="0" xfId="0" applyFont="1" applyAlignment="1">
      <alignment vertical="center"/>
    </xf>
    <xf numFmtId="0" fontId="25" fillId="0" borderId="1" xfId="0" applyFont="1" applyBorder="1" applyAlignment="1">
      <alignment horizontal="center" vertical="center" wrapText="1"/>
    </xf>
    <xf numFmtId="0" fontId="17" fillId="0" borderId="4" xfId="0" applyFont="1" applyBorder="1" applyAlignment="1">
      <alignment horizontal="left" vertical="center" wrapText="1"/>
    </xf>
    <xf numFmtId="0" fontId="25" fillId="0" borderId="4" xfId="0" applyFont="1" applyBorder="1" applyAlignment="1">
      <alignment horizontal="center" vertical="center"/>
    </xf>
    <xf numFmtId="1" fontId="25" fillId="0" borderId="4" xfId="0" applyNumberFormat="1" applyFont="1" applyBorder="1" applyAlignment="1">
      <alignment horizontal="right" vertical="center"/>
    </xf>
    <xf numFmtId="4" fontId="17" fillId="0" borderId="4" xfId="0" applyNumberFormat="1" applyFont="1" applyBorder="1" applyAlignment="1">
      <alignment horizontal="right" vertical="center"/>
    </xf>
    <xf numFmtId="4" fontId="25" fillId="0" borderId="1" xfId="0" applyNumberFormat="1" applyFont="1" applyBorder="1" applyAlignment="1">
      <alignment horizontal="right" vertical="center"/>
    </xf>
    <xf numFmtId="4" fontId="23" fillId="0" borderId="1" xfId="0" applyNumberFormat="1" applyFont="1" applyBorder="1" applyAlignment="1">
      <alignment horizontal="right" vertical="center"/>
    </xf>
    <xf numFmtId="0" fontId="23" fillId="5" borderId="1" xfId="0" applyFont="1" applyFill="1" applyBorder="1" applyAlignment="1">
      <alignment horizontal="center" vertical="center" wrapText="1"/>
    </xf>
    <xf numFmtId="0" fontId="19" fillId="5" borderId="4" xfId="0" applyFont="1" applyFill="1" applyBorder="1" applyAlignment="1">
      <alignment horizontal="left" vertical="center" wrapText="1"/>
    </xf>
    <xf numFmtId="0" fontId="19" fillId="5" borderId="4" xfId="0" applyFont="1" applyFill="1" applyBorder="1" applyAlignment="1">
      <alignment horizontal="center" vertical="center"/>
    </xf>
    <xf numFmtId="1" fontId="19" fillId="5" borderId="4" xfId="0" applyNumberFormat="1" applyFont="1" applyFill="1" applyBorder="1" applyAlignment="1">
      <alignment horizontal="right" vertical="center"/>
    </xf>
    <xf numFmtId="4" fontId="19" fillId="5" borderId="4" xfId="0" applyNumberFormat="1" applyFont="1" applyFill="1" applyBorder="1" applyAlignment="1">
      <alignment horizontal="right" vertical="center"/>
    </xf>
    <xf numFmtId="4" fontId="23" fillId="5" borderId="1" xfId="0" applyNumberFormat="1" applyFont="1" applyFill="1" applyBorder="1" applyAlignment="1">
      <alignment horizontal="right" vertical="center"/>
    </xf>
    <xf numFmtId="0" fontId="26" fillId="0" borderId="0" xfId="0" applyFont="1" applyAlignment="1">
      <alignment vertical="center"/>
    </xf>
    <xf numFmtId="0" fontId="4" fillId="0" borderId="1" xfId="0" applyFont="1" applyBorder="1" applyAlignment="1" applyProtection="1">
      <alignment horizontal="center" vertical="center"/>
      <protection locked="0"/>
    </xf>
    <xf numFmtId="0" fontId="15" fillId="0" borderId="2" xfId="0" applyFont="1" applyBorder="1" applyAlignment="1" applyProtection="1">
      <alignment horizontal="center" vertical="center" wrapText="1"/>
      <protection locked="0"/>
    </xf>
    <xf numFmtId="0" fontId="16" fillId="0" borderId="1" xfId="0" applyFont="1" applyBorder="1" applyAlignment="1" applyProtection="1">
      <alignment horizontal="left" vertical="center" wrapText="1"/>
      <protection locked="0"/>
    </xf>
    <xf numFmtId="0" fontId="4" fillId="0" borderId="3" xfId="0" applyFont="1" applyBorder="1" applyAlignment="1" applyProtection="1">
      <alignment horizontal="center" vertical="center"/>
      <protection locked="0"/>
    </xf>
    <xf numFmtId="4" fontId="17" fillId="0" borderId="1" xfId="0" applyNumberFormat="1" applyFont="1" applyBorder="1" applyAlignment="1" applyProtection="1">
      <alignment horizontal="right" vertical="center"/>
      <protection locked="0"/>
    </xf>
    <xf numFmtId="4" fontId="4" fillId="0" borderId="1" xfId="0" applyNumberFormat="1" applyFont="1" applyBorder="1" applyAlignment="1" applyProtection="1">
      <alignment horizontal="right" vertical="center"/>
      <protection locked="0"/>
    </xf>
    <xf numFmtId="4" fontId="5" fillId="0" borderId="1" xfId="0" applyNumberFormat="1" applyFont="1" applyBorder="1" applyAlignment="1" applyProtection="1">
      <alignment horizontal="right" vertical="center"/>
      <protection locked="0"/>
    </xf>
    <xf numFmtId="0" fontId="0" fillId="0" borderId="0" xfId="0" applyAlignment="1" applyProtection="1">
      <alignment vertical="center"/>
      <protection locked="0"/>
    </xf>
    <xf numFmtId="0" fontId="16" fillId="0" borderId="3"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4" fontId="17" fillId="0" borderId="1" xfId="0" applyNumberFormat="1" applyFont="1" applyBorder="1" applyAlignment="1" applyProtection="1">
      <alignment horizontal="right" vertical="center" wrapText="1"/>
      <protection locked="0"/>
    </xf>
    <xf numFmtId="4" fontId="16" fillId="0" borderId="1" xfId="1" applyNumberFormat="1" applyFont="1" applyBorder="1" applyAlignment="1" applyProtection="1">
      <alignment horizontal="right" vertical="center"/>
      <protection locked="0"/>
    </xf>
    <xf numFmtId="4" fontId="25" fillId="0" borderId="1" xfId="0" applyNumberFormat="1" applyFont="1" applyBorder="1" applyAlignment="1" applyProtection="1">
      <alignment horizontal="right" vertical="center"/>
      <protection locked="0"/>
    </xf>
    <xf numFmtId="0" fontId="5" fillId="0" borderId="0" xfId="0" applyFont="1" applyAlignment="1">
      <alignment horizontal="center" vertical="center"/>
    </xf>
    <xf numFmtId="0" fontId="0" fillId="0" borderId="0" xfId="0" applyProtection="1"/>
    <xf numFmtId="0" fontId="3" fillId="0" borderId="0" xfId="0" applyFont="1" applyProtection="1"/>
    <xf numFmtId="0" fontId="5" fillId="2" borderId="1" xfId="0" applyFont="1" applyFill="1" applyBorder="1" applyAlignment="1" applyProtection="1">
      <alignment horizontal="distributed" vertical="center"/>
    </xf>
    <xf numFmtId="0" fontId="10" fillId="2" borderId="1" xfId="0" applyFont="1" applyFill="1" applyBorder="1" applyAlignment="1" applyProtection="1">
      <alignment horizontal="distributed" vertical="center"/>
    </xf>
    <xf numFmtId="0" fontId="10" fillId="2" borderId="1" xfId="0" applyFont="1" applyFill="1" applyBorder="1" applyAlignment="1" applyProtection="1">
      <alignment horizontal="center" vertical="center"/>
    </xf>
    <xf numFmtId="1" fontId="5" fillId="2" borderId="1" xfId="0" applyNumberFormat="1" applyFont="1" applyFill="1" applyBorder="1" applyAlignment="1" applyProtection="1">
      <alignment horizontal="center" vertical="center" wrapText="1"/>
    </xf>
    <xf numFmtId="4" fontId="10" fillId="2" borderId="1" xfId="0" applyNumberFormat="1" applyFont="1" applyFill="1" applyBorder="1" applyAlignment="1" applyProtection="1">
      <alignment horizontal="center" vertical="center" wrapText="1"/>
    </xf>
    <xf numFmtId="4" fontId="5" fillId="2" borderId="1" xfId="0" applyNumberFormat="1" applyFont="1" applyFill="1" applyBorder="1" applyAlignment="1" applyProtection="1">
      <alignment horizontal="center" vertical="center" wrapText="1"/>
    </xf>
    <xf numFmtId="0" fontId="11" fillId="0" borderId="1" xfId="0" applyFont="1" applyBorder="1" applyAlignment="1" applyProtection="1">
      <alignment horizontal="center" vertical="center"/>
    </xf>
    <xf numFmtId="0" fontId="13" fillId="0" borderId="1" xfId="0" applyFont="1" applyBorder="1" applyAlignment="1" applyProtection="1">
      <alignment horizontal="center" vertical="center"/>
    </xf>
    <xf numFmtId="1" fontId="11" fillId="0" borderId="1" xfId="0" applyNumberFormat="1" applyFont="1" applyBorder="1" applyAlignment="1" applyProtection="1">
      <alignment horizontal="center" vertical="center"/>
    </xf>
    <xf numFmtId="0" fontId="4" fillId="0" borderId="2" xfId="0" applyFont="1" applyBorder="1" applyAlignment="1" applyProtection="1">
      <alignment horizontal="center" vertical="center"/>
    </xf>
    <xf numFmtId="0" fontId="16" fillId="0" borderId="1" xfId="0" applyFont="1" applyBorder="1" applyAlignment="1" applyProtection="1">
      <alignment horizontal="left" vertical="center" wrapText="1"/>
    </xf>
    <xf numFmtId="0" fontId="4" fillId="0" borderId="3" xfId="0" applyFont="1" applyBorder="1" applyAlignment="1" applyProtection="1">
      <alignment horizontal="center" vertical="center"/>
    </xf>
    <xf numFmtId="1" fontId="16" fillId="0" borderId="1" xfId="0" applyNumberFormat="1" applyFont="1" applyBorder="1" applyAlignment="1" applyProtection="1">
      <alignment horizontal="right" vertical="center"/>
    </xf>
    <xf numFmtId="4" fontId="4" fillId="0" borderId="1" xfId="0" applyNumberFormat="1" applyFont="1" applyBorder="1" applyAlignment="1" applyProtection="1">
      <alignment horizontal="right" vertical="center"/>
    </xf>
    <xf numFmtId="1" fontId="4" fillId="0" borderId="1" xfId="0" applyNumberFormat="1" applyFont="1" applyBorder="1" applyAlignment="1" applyProtection="1">
      <alignment horizontal="right" vertical="center"/>
    </xf>
    <xf numFmtId="0" fontId="16" fillId="0" borderId="3" xfId="0" applyFont="1" applyBorder="1" applyAlignment="1" applyProtection="1">
      <alignment horizontal="center" vertical="center"/>
    </xf>
    <xf numFmtId="0" fontId="4" fillId="0" borderId="3" xfId="0" applyFont="1" applyBorder="1" applyAlignment="1" applyProtection="1">
      <alignment horizontal="center" vertical="center" wrapText="1"/>
    </xf>
    <xf numFmtId="1" fontId="4" fillId="0" borderId="1" xfId="0" applyNumberFormat="1" applyFont="1" applyBorder="1" applyAlignment="1" applyProtection="1">
      <alignment horizontal="right" vertical="center" wrapText="1"/>
    </xf>
    <xf numFmtId="0" fontId="16" fillId="0" borderId="1" xfId="0" applyFont="1" applyBorder="1" applyAlignment="1" applyProtection="1">
      <alignment horizontal="center" vertical="center"/>
    </xf>
    <xf numFmtId="0" fontId="4" fillId="0" borderId="1" xfId="0" applyFont="1" applyBorder="1" applyAlignment="1" applyProtection="1">
      <alignment horizontal="left" vertical="center" wrapText="1"/>
    </xf>
    <xf numFmtId="0" fontId="5" fillId="6" borderId="5" xfId="0" applyFont="1" applyFill="1" applyBorder="1" applyAlignment="1" applyProtection="1">
      <alignment horizontal="center" vertical="center"/>
    </xf>
    <xf numFmtId="0" fontId="10" fillId="6" borderId="2" xfId="0" applyFont="1" applyFill="1" applyBorder="1" applyAlignment="1" applyProtection="1">
      <alignment horizontal="left" vertical="center" wrapText="1"/>
    </xf>
    <xf numFmtId="0" fontId="10" fillId="6" borderId="4" xfId="0" applyFont="1" applyFill="1" applyBorder="1" applyAlignment="1" applyProtection="1">
      <alignment horizontal="left" vertical="center" wrapText="1"/>
    </xf>
    <xf numFmtId="0" fontId="10" fillId="6" borderId="3" xfId="0" applyFont="1" applyFill="1" applyBorder="1" applyAlignment="1" applyProtection="1">
      <alignment horizontal="left" vertical="center" wrapText="1"/>
    </xf>
    <xf numFmtId="4" fontId="5" fillId="6" borderId="1" xfId="0" applyNumberFormat="1" applyFont="1" applyFill="1" applyBorder="1" applyAlignment="1" applyProtection="1">
      <alignment horizontal="right" vertical="center"/>
    </xf>
    <xf numFmtId="0" fontId="5" fillId="6" borderId="6" xfId="0" applyFont="1" applyFill="1" applyBorder="1" applyAlignment="1" applyProtection="1">
      <alignment horizontal="center" vertical="center"/>
    </xf>
    <xf numFmtId="0" fontId="5" fillId="6" borderId="7" xfId="0" applyFont="1" applyFill="1" applyBorder="1" applyAlignment="1" applyProtection="1">
      <alignment horizontal="center" vertical="center"/>
    </xf>
    <xf numFmtId="0" fontId="27" fillId="0" borderId="0" xfId="0" applyFont="1" applyAlignment="1" applyProtection="1">
      <alignment vertical="center"/>
    </xf>
    <xf numFmtId="0" fontId="4" fillId="0" borderId="0" xfId="0" applyFont="1" applyAlignment="1" applyProtection="1">
      <alignment horizontal="left" vertical="center" indent="5"/>
    </xf>
    <xf numFmtId="0" fontId="27" fillId="0" borderId="0" xfId="0" applyFont="1" applyAlignment="1" applyProtection="1">
      <alignment horizontal="justify" vertical="center"/>
    </xf>
  </cellXfs>
  <cellStyles count="2">
    <cellStyle name="Normalno"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karica/Documents/NABAVA/NABAVA%202017/objedinjena/Sredstva%20za%20&#269;i&#353;&#263;enje%20i%20osobnu%20higijenu/SRED%20ZA%20&#268;I&#352;&#262;ENJE%20I%20OSOB%20HIGIJENU-%20tro&#353;kovnik-zaklju&#269;ano1%20Dom%20Oklaj%205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kazivanje potreba"/>
      <sheetName val="Popis ustanova"/>
    </sheetNames>
    <sheetDataSet>
      <sheetData sheetId="0"/>
      <sheetData sheetId="1">
        <row r="2">
          <cell r="A2">
            <v>1</v>
          </cell>
          <cell r="B2" t="str">
            <v>Centar za socijalnu skrb Beli Manastir, Kralja Tomislava 37, 31300 Beli Manastir</v>
          </cell>
        </row>
        <row r="3">
          <cell r="A3">
            <v>2</v>
          </cell>
          <cell r="B3" t="str">
            <v>Centar za socijalnu skrb Benkovac, Ivana Meštrovića 8, 23420 Benkovac</v>
          </cell>
        </row>
        <row r="4">
          <cell r="A4">
            <v>3</v>
          </cell>
          <cell r="B4" t="str">
            <v>Centar za socijalnu skrb Biograd na moru, Trg hrvatskih velikana 20</v>
          </cell>
        </row>
        <row r="5">
          <cell r="A5">
            <v>4</v>
          </cell>
          <cell r="B5" t="str">
            <v>Centar za socijalnu skrb Bjelovar, J.J. Strossmayera 2, 43000 Bjelovar</v>
          </cell>
        </row>
        <row r="6">
          <cell r="A6">
            <v>5</v>
          </cell>
          <cell r="B6" t="str">
            <v>Centar za socijalnu skrb Brač - Supetar, Mladena Vodanovića 18, 21410 Supetar</v>
          </cell>
        </row>
        <row r="7">
          <cell r="A7">
            <v>6</v>
          </cell>
          <cell r="B7" t="str">
            <v xml:space="preserve">Centar za socijalnu skrb Buje, Rudine 1, 52460 Buje </v>
          </cell>
        </row>
        <row r="8">
          <cell r="A8">
            <v>8</v>
          </cell>
          <cell r="B8" t="str">
            <v xml:space="preserve">Centar za socijalnu skrb Crikvenica, Gorica braće Cvetić 2, 51260 Crikvenica </v>
          </cell>
        </row>
        <row r="9">
          <cell r="A9">
            <v>10</v>
          </cell>
          <cell r="B9" t="str">
            <v>Centar za socijalnu skrb Čakovec, Jakova Gotovca 9, 40000 Čakovec</v>
          </cell>
        </row>
        <row r="10">
          <cell r="A10">
            <v>11</v>
          </cell>
          <cell r="B10" t="str">
            <v>Centar za socijalnu skrb Čazma, Trg Čazmanskog kaptola 6, 43240 Čazma</v>
          </cell>
        </row>
        <row r="11">
          <cell r="A11">
            <v>12</v>
          </cell>
          <cell r="B11" t="str">
            <v>Centar za socijalnu skrb Daruvar, Nikole Tesle 1/A, 43500 Daruvar</v>
          </cell>
        </row>
        <row r="12">
          <cell r="A12">
            <v>14</v>
          </cell>
          <cell r="B12" t="str">
            <v>Centar za socijalnu skrb Donja Stubica, Starogradska 3, 49240 Donja Stubica</v>
          </cell>
        </row>
        <row r="13">
          <cell r="A13">
            <v>16</v>
          </cell>
          <cell r="B13" t="str">
            <v>Centar za socijalnu skrb Donji Miholjac, Vukovarska 7, 31540 D. Miholjac</v>
          </cell>
        </row>
        <row r="14">
          <cell r="A14">
            <v>17</v>
          </cell>
          <cell r="B14" t="str">
            <v>Centar za socijalnu skrb Drniš, Kardinala Alojzija Stepinca 4, 22320 Drniš</v>
          </cell>
        </row>
        <row r="15">
          <cell r="A15">
            <v>18</v>
          </cell>
          <cell r="B15" t="str">
            <v>Centar za socijalnu skrb Dubrovnik, Miha Pracata 11, 20000 Dubrovnik</v>
          </cell>
        </row>
        <row r="16">
          <cell r="A16">
            <v>19</v>
          </cell>
          <cell r="B16" t="str">
            <v xml:space="preserve">Centar za socijalnu skrb Duga Resa, Ulica 137 Brigade br. 3, 47250 Duga Resa </v>
          </cell>
        </row>
        <row r="17">
          <cell r="A17">
            <v>20</v>
          </cell>
          <cell r="B17" t="str">
            <v>Centar za socijalnu skrb Dugo Selo, Josipa Zorića 3, 10370 D. Selo</v>
          </cell>
        </row>
        <row r="18">
          <cell r="A18">
            <v>22</v>
          </cell>
          <cell r="B18" t="str">
            <v>Centar za socijalnu skrb Đakovo, Petra Preradovića 2a, 31400 Đakovo</v>
          </cell>
        </row>
        <row r="19">
          <cell r="A19">
            <v>23</v>
          </cell>
          <cell r="B19" t="str">
            <v>Centar za socijalnu skrb Đurđevac, Gajeva 6, 48350 Đurđevac</v>
          </cell>
        </row>
        <row r="20">
          <cell r="A20">
            <v>24</v>
          </cell>
          <cell r="B20" t="str">
            <v>Centar za socijalnu skrb Garešnica, Vladimira Nazora 13, 43280 Garešnica</v>
          </cell>
        </row>
        <row r="21">
          <cell r="A21">
            <v>25</v>
          </cell>
          <cell r="B21" t="str">
            <v xml:space="preserve">Centar za socijalnu skrb Glina, Trg dr. Franje Tuđmana 24, 44400 Glina          </v>
          </cell>
        </row>
        <row r="22">
          <cell r="A22">
            <v>26</v>
          </cell>
          <cell r="B22" t="str">
            <v xml:space="preserve">Centar za socijalnu skrb Gospić, Vile Velebita 6, 53000 Gospić </v>
          </cell>
        </row>
        <row r="23">
          <cell r="A23">
            <v>30</v>
          </cell>
          <cell r="B23" t="str">
            <v>Centar za socijalnu skrb Imotski, Bruna Bušića 6, 21260  Imotski</v>
          </cell>
        </row>
        <row r="24">
          <cell r="A24">
            <v>31</v>
          </cell>
          <cell r="B24" t="str">
            <v>Centar za socijalnu skrb Ivanec, Đure Arnolda 11, 42240 Ivanec</v>
          </cell>
        </row>
        <row r="25">
          <cell r="A25">
            <v>32</v>
          </cell>
          <cell r="B25" t="str">
            <v>Centar za socijalnu skrb Ivanić Grad, Franje Jurinca 6, 10310 Ivanić Grad</v>
          </cell>
        </row>
        <row r="26">
          <cell r="A26">
            <v>33</v>
          </cell>
          <cell r="B26" t="str">
            <v>Centar za socijalnu skrb Jastrebarsko, Trg Ljube Babića 29, 10450 Jastrebarsko</v>
          </cell>
        </row>
        <row r="27">
          <cell r="A27">
            <v>34</v>
          </cell>
          <cell r="B27" t="str">
            <v>Centar za socijalnu skrb Karlovac, Ivana Meštrovića 10, 47000 Karlovac</v>
          </cell>
        </row>
        <row r="28">
          <cell r="A28">
            <v>36</v>
          </cell>
          <cell r="B28" t="str">
            <v>Centar za socijalnu skrb Knin, Gojka Šuška 4, 22300 Knin</v>
          </cell>
        </row>
        <row r="29">
          <cell r="A29">
            <v>37</v>
          </cell>
          <cell r="B29" t="str">
            <v>Centar za socijalnu skrb Koprivnica, Trg Eugena Kumičića 2, 48000 Koprivnica</v>
          </cell>
        </row>
        <row r="30">
          <cell r="A30">
            <v>38</v>
          </cell>
          <cell r="B30" t="str">
            <v>Centar za socijalnu skrb Korčula, Šetalište Frana Kršinića 50, 20260 Korčula</v>
          </cell>
        </row>
        <row r="31">
          <cell r="A31">
            <v>39</v>
          </cell>
          <cell r="B31" t="str">
            <v>Centar za socijalnu skrb Hrvatska  Kostajnica, Josipa Marića 2, 44430 Hrvatska Kostajnica</v>
          </cell>
        </row>
        <row r="32">
          <cell r="A32">
            <v>40</v>
          </cell>
          <cell r="B32" t="str">
            <v>Centar za socijalnu skrb Krapina, Dragutina Domjanića BB, 49000 Krapina</v>
          </cell>
        </row>
        <row r="33">
          <cell r="A33">
            <v>41</v>
          </cell>
          <cell r="B33" t="str">
            <v>Centar za socijalnu skrb Križevci, Bana Josipa Jelačića 5, 48260 Križevci</v>
          </cell>
        </row>
        <row r="34">
          <cell r="A34">
            <v>42</v>
          </cell>
          <cell r="B34" t="str">
            <v>Centar za socijalnu skrb Krk, Vršanska 21 A, 51500 Krk</v>
          </cell>
        </row>
        <row r="35">
          <cell r="A35">
            <v>43</v>
          </cell>
          <cell r="B35" t="str">
            <v>Centar za socijalnu skrb Kutina, Stjepana Radića 7/A, 44320 Kutina</v>
          </cell>
        </row>
        <row r="36">
          <cell r="A36">
            <v>44</v>
          </cell>
          <cell r="B36" t="str">
            <v>Centar za socijalnu skrb Labin, Istarska 1, 52220 Labin</v>
          </cell>
        </row>
        <row r="37">
          <cell r="A37">
            <v>46</v>
          </cell>
          <cell r="B37" t="str">
            <v>Centar za socijalnu skrb Ludbreg, Kardinala Franje Kuharića 12, 42230 Ludbreg</v>
          </cell>
        </row>
        <row r="38">
          <cell r="A38">
            <v>47</v>
          </cell>
          <cell r="B38" t="str">
            <v>Centar za socijalnu skrb Makarska, Kipara Meštrovića 2a, PTC Sv. Nikola, 21300 Makarska</v>
          </cell>
        </row>
        <row r="39">
          <cell r="A39">
            <v>48</v>
          </cell>
          <cell r="B39" t="str">
            <v>Centar za socijalnu skrb Cres - Lošinj, Braće Vidulića 8, 51550 Mali Lošinj</v>
          </cell>
        </row>
        <row r="40">
          <cell r="A40">
            <v>49</v>
          </cell>
          <cell r="B40" t="str">
            <v>Centar za socijalnu skrb Metković, Ante Starčevića 25, 20350 Metković</v>
          </cell>
        </row>
        <row r="41">
          <cell r="A41">
            <v>50</v>
          </cell>
          <cell r="B41" t="str">
            <v>Centar za socijalnu skrb Našice, Antuna Mihanovića bb, 31500 Našice</v>
          </cell>
        </row>
        <row r="42">
          <cell r="A42">
            <v>51</v>
          </cell>
          <cell r="B42" t="str">
            <v>Centar za socijalnu skrb Nova Gradiška, Karla Dieneša 4/I, 35400 Nova Gradiška</v>
          </cell>
        </row>
        <row r="43">
          <cell r="A43">
            <v>53</v>
          </cell>
          <cell r="B43" t="str">
            <v>Centar za socijalnu skrb Novi Marof, Zagorska 28, 42220 Novi Marof</v>
          </cell>
        </row>
        <row r="44">
          <cell r="A44">
            <v>54</v>
          </cell>
          <cell r="B44" t="str">
            <v>Centar za socijalnu skrb Novska, Tina Ujevića 1/A, 44330 Novska</v>
          </cell>
        </row>
        <row r="45">
          <cell r="A45">
            <v>56</v>
          </cell>
          <cell r="B45" t="str">
            <v>Centar za socijalnu skrb Ogulin, Vijenac Ive Marinkovića 1, 47300 Ogulin</v>
          </cell>
        </row>
        <row r="46">
          <cell r="A46">
            <v>57</v>
          </cell>
          <cell r="B46" t="str">
            <v>Centar za socijalnu skrb Omiš, Četvrt ribnjak bb, 21310 Omiš</v>
          </cell>
        </row>
        <row r="47">
          <cell r="A47">
            <v>58</v>
          </cell>
          <cell r="B47" t="str">
            <v>Centar za socijalnu skrb Opatija, Stubište Baredine 10/1, 51410 Opatija</v>
          </cell>
        </row>
        <row r="48">
          <cell r="A48">
            <v>60</v>
          </cell>
          <cell r="B48" t="str">
            <v>Centar za socijalnu skrb Osijek, Gundulićeva 22, 31000 Osijek</v>
          </cell>
        </row>
        <row r="49">
          <cell r="A49">
            <v>64</v>
          </cell>
          <cell r="B49" t="str">
            <v>Centar za socijalnu skrb Pakrac, Petra Preradovića 1, 34550 Pakrac</v>
          </cell>
        </row>
        <row r="50">
          <cell r="A50">
            <v>65</v>
          </cell>
          <cell r="B50" t="str">
            <v>Centar za socijalnu skrb Pazin, Prolaz Otokara Keršovanija 2, 52000 Pazin</v>
          </cell>
        </row>
        <row r="51">
          <cell r="A51">
            <v>66</v>
          </cell>
          <cell r="B51" t="str">
            <v>Centar za socijalnu skrb Petrinja, Turkulinova 35, 44250 Petrinja</v>
          </cell>
        </row>
        <row r="52">
          <cell r="A52">
            <v>67</v>
          </cell>
          <cell r="B52" t="str">
            <v>Centar za socijalnu skrb Slatina, Vladimira Nazora 5/1, 33520 Slatina</v>
          </cell>
        </row>
        <row r="53">
          <cell r="A53">
            <v>68</v>
          </cell>
          <cell r="B53" t="str">
            <v>Centar za socijalnu skrb Poreč, Ul. Dr. Maura Gioseffia 28, 52440 Poreč</v>
          </cell>
        </row>
        <row r="54">
          <cell r="A54">
            <v>69</v>
          </cell>
          <cell r="B54" t="str">
            <v>Centar za socijalnu skrb Pula, Segijevaca 2, 52100 Pula</v>
          </cell>
        </row>
        <row r="55">
          <cell r="A55">
            <v>71</v>
          </cell>
          <cell r="B55" t="str">
            <v>Centar za socijalnu skrb Rijeka, Laginjina 11 A, 51000 Rijeka</v>
          </cell>
        </row>
        <row r="56">
          <cell r="A56">
            <v>72</v>
          </cell>
          <cell r="B56" t="str">
            <v>Centar za socijalnu skrb Rovinj, Carera 21/2, 52210 Rovinj</v>
          </cell>
        </row>
        <row r="57">
          <cell r="A57">
            <v>73</v>
          </cell>
          <cell r="B57" t="str">
            <v>Centar za socijalnu skrb Samobor, Zagorska 1, 10430 Samobor</v>
          </cell>
        </row>
        <row r="58">
          <cell r="A58">
            <v>74</v>
          </cell>
          <cell r="B58" t="str">
            <v>Centar za socijalnu skrb Senj, Vjenceslava Novaka 4, 53270 Senj</v>
          </cell>
        </row>
        <row r="59">
          <cell r="A59">
            <v>75</v>
          </cell>
          <cell r="B59" t="str">
            <v>Centar za socijalnu skrb Sinj, Žankova glavica 2, 21230 Sinj</v>
          </cell>
        </row>
        <row r="60">
          <cell r="A60">
            <v>76</v>
          </cell>
          <cell r="B60" t="str">
            <v xml:space="preserve">Centar za socijalnu skrb Sisak, Ivana Meštrovića 21, 44000 Sisak </v>
          </cell>
        </row>
        <row r="61">
          <cell r="A61">
            <v>77</v>
          </cell>
          <cell r="B61" t="str">
            <v>Centar za socijalnu skrb Požega, Dr. Filipa Potrebice 2, 34000 Požega</v>
          </cell>
        </row>
        <row r="62">
          <cell r="A62">
            <v>78</v>
          </cell>
          <cell r="B62" t="str">
            <v>Centar za socijalnu skrb Sl. Brod, Naselje Slavonija I BB, 35000 Slavonski Brod</v>
          </cell>
        </row>
        <row r="63">
          <cell r="A63">
            <v>79</v>
          </cell>
          <cell r="B63" t="str">
            <v>Centar za socijalnu skrb Slunj, Ulica braće Radića 1, 47240 Slunj</v>
          </cell>
        </row>
        <row r="64">
          <cell r="A64">
            <v>81</v>
          </cell>
          <cell r="B64" t="str">
            <v>Centar za socijalnu skrb Šibenik, Petra Grubišića 3, 22000 Šibenik</v>
          </cell>
        </row>
        <row r="65">
          <cell r="A65">
            <v>83</v>
          </cell>
          <cell r="B65" t="str">
            <v>Centar za socijalnu skrb Trogir, Hrvatskih mučenika 6, 21220 Trogir</v>
          </cell>
        </row>
        <row r="66">
          <cell r="A66">
            <v>85</v>
          </cell>
          <cell r="B66" t="str">
            <v>Centar za socijalnu skrb Valpovo, Matije Gupca 11, 31550 Valpovo</v>
          </cell>
        </row>
        <row r="67">
          <cell r="A67">
            <v>86</v>
          </cell>
          <cell r="B67" t="str">
            <v>Centar za socijalnu skrb Varaždin, Vladimira Nazora 22, 42000 Varaždin</v>
          </cell>
        </row>
        <row r="68">
          <cell r="A68">
            <v>87</v>
          </cell>
          <cell r="B68" t="str">
            <v>Centar za socijalnu skrb Velika Gorica, Trg kralja Tomislava 35, 10410 Velika Gorica</v>
          </cell>
        </row>
        <row r="69">
          <cell r="A69">
            <v>88</v>
          </cell>
          <cell r="B69" t="str">
            <v>Centar za socijalnu skrb Vinkovci, Glagoljaška 31/E, 32100 Vinkovci</v>
          </cell>
        </row>
        <row r="70">
          <cell r="A70">
            <v>89</v>
          </cell>
          <cell r="B70" t="str">
            <v>Centar za socijalnu skrb Virovitica, Vladimira Nazora 2, 33000 Virovitica</v>
          </cell>
        </row>
        <row r="71">
          <cell r="A71">
            <v>94</v>
          </cell>
          <cell r="B71" t="str">
            <v>Centar za socijalnu skrb Vrbovec, Trg Petra Zrinskog 23, 10340 Vrbovec</v>
          </cell>
        </row>
        <row r="72">
          <cell r="A72">
            <v>96</v>
          </cell>
          <cell r="B72" t="str">
            <v>Centar za socijalnu skrb Vukovar, Županijska 13, 32000 Vukovar</v>
          </cell>
        </row>
        <row r="73">
          <cell r="A73">
            <v>97</v>
          </cell>
          <cell r="B73" t="str">
            <v>Centar za socijalnu skrb Zabok, Matije Gupca 53, 49210 Zabok</v>
          </cell>
        </row>
        <row r="74">
          <cell r="A74">
            <v>100</v>
          </cell>
          <cell r="B74" t="str">
            <v>Centar za socijalnu skrb Zagreb, E. Kumičića 5, 10000 Zagreb</v>
          </cell>
        </row>
        <row r="75">
          <cell r="A75">
            <v>107</v>
          </cell>
          <cell r="B75" t="str">
            <v>Centar za socijalnu skrb Zadar, Andrije Hebranga 1, 23000 Zadar</v>
          </cell>
        </row>
        <row r="76">
          <cell r="A76">
            <v>108</v>
          </cell>
          <cell r="B76" t="str">
            <v>Centar za socijalnu skrb Zaprešić, Drage Kodrmana 3A, 10293 Zaprešić</v>
          </cell>
        </row>
        <row r="77">
          <cell r="A77">
            <v>109</v>
          </cell>
          <cell r="B77" t="str">
            <v>Centar za socijalnu skrb Sv. Ivan Zelina, Braće Radića 2, 10380 Sv. Ivan Zelina</v>
          </cell>
        </row>
        <row r="78">
          <cell r="A78">
            <v>110</v>
          </cell>
          <cell r="B78" t="str">
            <v>Centar za socijalnu skrb Zlatar Bistrica, Stjepana Radića 2, 49247 Zlatar Bistrica</v>
          </cell>
        </row>
        <row r="79">
          <cell r="A79">
            <v>111</v>
          </cell>
          <cell r="B79" t="str">
            <v>Centar za socijalnu skrb Županja, Dr. F. Račkog 30 C, 32270 Županja</v>
          </cell>
        </row>
        <row r="80">
          <cell r="A80">
            <v>112</v>
          </cell>
          <cell r="B80" t="str">
            <v>Centar za socijalnu skrb Ploče, Dalmatinska 40, 20340 Ploče</v>
          </cell>
        </row>
        <row r="81">
          <cell r="A81">
            <v>126</v>
          </cell>
          <cell r="B81" t="str">
            <v>Centar za socijalnu skrb Split, Gundulićeva 25, 21000 Split</v>
          </cell>
        </row>
        <row r="82">
          <cell r="A82">
            <v>200</v>
          </cell>
          <cell r="B82" t="str">
            <v>Dječji dom  "Maslina" Dubrovnik, Vlaha Bukovca 5, Dubrovnik</v>
          </cell>
        </row>
        <row r="83">
          <cell r="A83">
            <v>201</v>
          </cell>
          <cell r="B83" t="str">
            <v>Centar za pružanje usluga u zajednici "Vladimir Nazor" Karlovac, Vladimira Nazora 10, Karlovac</v>
          </cell>
        </row>
        <row r="84">
          <cell r="A84">
            <v>203</v>
          </cell>
          <cell r="B84" t="str">
            <v>Centar za pružanje usluga u zajednici "Svitanje" Trg Tomislava dr. Bardeka 10/10 III. kat, Koprivnica</v>
          </cell>
        </row>
        <row r="85">
          <cell r="A85">
            <v>204</v>
          </cell>
          <cell r="B85" t="str">
            <v>Centar za pružanje usluga u zajednici Lipik , Trg dr. F. Tuđmana 1, Lipik</v>
          </cell>
        </row>
        <row r="86">
          <cell r="A86">
            <v>205</v>
          </cell>
          <cell r="B86" t="str">
            <v>Dječji dom "Ivana Brlić Mažuranić" - Lovran, Omladinska 1, Lovran</v>
          </cell>
        </row>
        <row r="87">
          <cell r="A87">
            <v>207</v>
          </cell>
          <cell r="B87" t="str">
            <v>Centar za pružanje usluga u zajednici Klasje Osijek, Ružina 32, Osijek</v>
          </cell>
        </row>
        <row r="88">
          <cell r="A88">
            <v>209</v>
          </cell>
          <cell r="B88" t="str">
            <v xml:space="preserve"> Dječji dom Ruža Petrović, Pina Budicina 17, Pula</v>
          </cell>
        </row>
        <row r="89">
          <cell r="A89">
            <v>210</v>
          </cell>
          <cell r="B89" t="str">
            <v>Centar za pružanje usluga u zajednici Izvor Selce, Emila Antića 20, Selce</v>
          </cell>
        </row>
        <row r="90">
          <cell r="A90">
            <v>211</v>
          </cell>
          <cell r="B90" t="str">
            <v>Dječji dom Vrbina Sisak, Kralja Tomislava 16, Sisak</v>
          </cell>
        </row>
        <row r="91">
          <cell r="A91">
            <v>212</v>
          </cell>
          <cell r="B91" t="str">
            <v>Centar za pružanje usluga u zajednici Kuća sretnih ciglica,  Stanka Vraza 109A, Slavonski Brod</v>
          </cell>
        </row>
        <row r="92">
          <cell r="A92">
            <v>213</v>
          </cell>
          <cell r="B92" t="str">
            <v>Dječji dom "Maestral" - Split, Šižgorićeva 4, Split</v>
          </cell>
        </row>
        <row r="93">
          <cell r="A93">
            <v>214</v>
          </cell>
          <cell r="B93" t="str">
            <v>Dječji dom "Sv. Ana" - Vinkovci, Anina 2D, Vinkovci</v>
          </cell>
        </row>
        <row r="94">
          <cell r="A94">
            <v>215</v>
          </cell>
          <cell r="B94" t="str">
            <v>Dječji dom Zagreb, Nazorova 49, Zagreb</v>
          </cell>
        </row>
        <row r="95">
          <cell r="A95">
            <v>300</v>
          </cell>
          <cell r="B95" t="str">
            <v xml:space="preserve">Centar za odgoj i obrazovanje  "Rudolf Steiner", Masarykova 85, Daruvar </v>
          </cell>
        </row>
        <row r="96">
          <cell r="A96">
            <v>301</v>
          </cell>
          <cell r="B96" t="str">
            <v>Centar za rehabilitaciju Sveti Filip i Jakov, Put Primorja 56, Sv. Filip i Jakov</v>
          </cell>
        </row>
        <row r="97">
          <cell r="A97">
            <v>302</v>
          </cell>
          <cell r="B97" t="str">
            <v>Centar za pružanje usluga u zajednici "Ozalj",  Jaškovo 50, Mali Erjavec</v>
          </cell>
        </row>
        <row r="98">
          <cell r="A98">
            <v>304</v>
          </cell>
          <cell r="B98" t="str">
            <v>Dnevni centar za rehabilitaciju "Slava Raškaj" - Rijeka, Mire Ban Radune 14, Rijeka</v>
          </cell>
        </row>
        <row r="99">
          <cell r="A99">
            <v>305</v>
          </cell>
          <cell r="B99" t="str">
            <v>Centar za rehabilitaciju Rijeka, Kozala77/b, Rijeka</v>
          </cell>
        </row>
        <row r="100">
          <cell r="A100">
            <v>306</v>
          </cell>
          <cell r="B100" t="str">
            <v xml:space="preserve">Centar za odgoj i obrazovanje "Slava Raškaj" - Split, Radnička 2, Split </v>
          </cell>
        </row>
        <row r="101">
          <cell r="A101">
            <v>307</v>
          </cell>
          <cell r="B101" t="str">
            <v>Centar za odgoj i obrazovanje "Juraj Bonači", Brune Bušića 30, Split</v>
          </cell>
        </row>
        <row r="102">
          <cell r="A102">
            <v>308</v>
          </cell>
          <cell r="B102" t="str">
            <v>Centar za rehabilitaciju Stančić, Zagrebačka 23, Stančić, Dugo Selo</v>
          </cell>
        </row>
        <row r="103">
          <cell r="A103">
            <v>309</v>
          </cell>
          <cell r="B103" t="str">
            <v>Centar za odgoj i obrazovanje "Šubićevac", Bana Josipa Jelačića 4, Šibenik</v>
          </cell>
        </row>
        <row r="104">
          <cell r="A104">
            <v>310</v>
          </cell>
          <cell r="B104" t="str">
            <v>Centar za rehabilitaciju Pula, Santoriova ulica 11, Pula</v>
          </cell>
        </row>
        <row r="105">
          <cell r="A105">
            <v>312</v>
          </cell>
          <cell r="B105" t="str">
            <v>Centar za odgoj obrazovanje "Lug", Kneza Zdeslava 2, Bregana</v>
          </cell>
        </row>
        <row r="106">
          <cell r="A106">
            <v>313</v>
          </cell>
          <cell r="B106" t="str">
            <v>Centar za rehabilitaciju Zagreb, Orlovac 2, Zagreb</v>
          </cell>
        </row>
        <row r="107">
          <cell r="A107">
            <v>314</v>
          </cell>
          <cell r="B107" t="str">
            <v>Centar za odgoj i obrazovanje "Dubrava", Prilaz Tomislava Špoljara 2, Zagreb</v>
          </cell>
        </row>
        <row r="108">
          <cell r="A108">
            <v>315</v>
          </cell>
          <cell r="B108" t="str">
            <v xml:space="preserve">Centar za odgoj i obrazovanje "Slava Raškaj" - Zagreb, Nazorova 47, Zagreb </v>
          </cell>
        </row>
        <row r="109">
          <cell r="A109">
            <v>316</v>
          </cell>
          <cell r="B109" t="str">
            <v>Centar za odgoj i obrazovanje "Vinko Bek", Kušlanova 59A, Zagreb</v>
          </cell>
        </row>
        <row r="110">
          <cell r="A110">
            <v>317</v>
          </cell>
          <cell r="B110" t="str">
            <v>Centar za odgoj i obrazovanje Velika Gorica, Zagrebačka 90, Velika Gorica</v>
          </cell>
        </row>
        <row r="111">
          <cell r="A111">
            <v>319</v>
          </cell>
          <cell r="B111" t="str">
            <v>Centar za odgoj i obrazovanje Tuškanac, Tuškanac 15, Zagreb</v>
          </cell>
        </row>
        <row r="112">
          <cell r="A112">
            <v>320</v>
          </cell>
          <cell r="B112" t="str">
            <v>Centar za odgoj i obrazovanje Zajezda, Zajezda 31, Budinšćina</v>
          </cell>
        </row>
        <row r="113">
          <cell r="A113">
            <v>321</v>
          </cell>
          <cell r="B113" t="str">
            <v>Centar za rehabilitaciju Samaritanac - Split, Ćiril Metodova 14, Split</v>
          </cell>
        </row>
        <row r="114">
          <cell r="A114">
            <v>322</v>
          </cell>
          <cell r="B114" t="str">
            <v>Centar za rehabilitaciju Josipovac, Mlini, Čibača, Na Rijeci kbr. 13/A</v>
          </cell>
        </row>
        <row r="115">
          <cell r="A115">
            <v>323</v>
          </cell>
          <cell r="B115" t="str">
            <v>Centar za rehabilitaciju "Mala Terezija", Vladimira Gortana 16, Vinkovci</v>
          </cell>
        </row>
        <row r="116">
          <cell r="A116">
            <v>324</v>
          </cell>
          <cell r="B116" t="str">
            <v>Centar za rehabilitaciju "Fra Ante Sekelez" - Vrlika, Ulica 30. svibnja 20, Vrlika</v>
          </cell>
        </row>
        <row r="117">
          <cell r="A117">
            <v>325</v>
          </cell>
          <cell r="B117" t="str">
            <v>Centar za rehabilitaciju Mir, Kaštel Novi, Put Mira 16</v>
          </cell>
        </row>
        <row r="118">
          <cell r="A118">
            <v>329</v>
          </cell>
          <cell r="B118" t="str">
            <v>Centar za rehabilitaciju Komarevo, Gornje Komarevo, Gornje Komarevo - cesta 52/a, Sisak-Caprag</v>
          </cell>
        </row>
        <row r="119">
          <cell r="A119">
            <v>331</v>
          </cell>
          <cell r="B119" t="str">
            <v>Dom za odrasle osobe i rehabilitaciju Metković, Ante Starčevića 25, Metković</v>
          </cell>
        </row>
        <row r="120">
          <cell r="A120">
            <v>400</v>
          </cell>
          <cell r="B120" t="str">
            <v>Odgojni dom  Bedekovčina, Aleja Dragutina Domjanića 15, Bedekovčina</v>
          </cell>
        </row>
        <row r="121">
          <cell r="A121">
            <v>402</v>
          </cell>
          <cell r="B121" t="str">
            <v>Odgojni dom - Ivanec, Pahinsko 6, Ivanec</v>
          </cell>
        </row>
        <row r="122">
          <cell r="A122">
            <v>403</v>
          </cell>
          <cell r="B122" t="str">
            <v>Dom za odgoj djece i mladeži  - Karlovac, Banija 14, Karlovac</v>
          </cell>
        </row>
        <row r="123">
          <cell r="A123">
            <v>404</v>
          </cell>
          <cell r="B123" t="str">
            <v>Odgojni dom Mali Lošinj, Zagrebačka 16, Mali Lošinj</v>
          </cell>
        </row>
        <row r="124">
          <cell r="A124">
            <v>405</v>
          </cell>
          <cell r="B124" t="str">
            <v>Dom za odgoj djece i mladeži Osijek, Vinkovačka 61, Osijek</v>
          </cell>
        </row>
        <row r="125">
          <cell r="A125">
            <v>406</v>
          </cell>
          <cell r="B125" t="str">
            <v>Dom  za odgoj djece i mladeži -  Pula, Boškovićev uspon 6, Pula</v>
          </cell>
        </row>
        <row r="126">
          <cell r="A126">
            <v>407</v>
          </cell>
          <cell r="B126" t="str">
            <v>Centar za odgoj djece i mladeži u Rijeci, Vukovarska 49, Rijeka</v>
          </cell>
        </row>
        <row r="127">
          <cell r="A127">
            <v>408</v>
          </cell>
          <cell r="B127" t="str">
            <v>Dom za odgoj djece i mladeži - Split, Hercegovačka 65, Split</v>
          </cell>
        </row>
        <row r="128">
          <cell r="A128">
            <v>409</v>
          </cell>
          <cell r="B128" t="str">
            <v>Dom za odgoj djece i mladeži - Zadar, Ulica bana Josipa Jelačića 8, Zadar</v>
          </cell>
        </row>
        <row r="129">
          <cell r="A129">
            <v>410</v>
          </cell>
          <cell r="B129" t="str">
            <v>Centar za pružanje usluga u zajednici Zagreb-Dugave, Ulica Sv. Mateja 70A, Zagreb</v>
          </cell>
        </row>
        <row r="130">
          <cell r="A130">
            <v>501</v>
          </cell>
          <cell r="B130" t="str">
            <v>Dom za odrasle osobe Bjelovar, Ulica don Frane Bulića 5/a, Bjelovar</v>
          </cell>
        </row>
        <row r="131">
          <cell r="A131">
            <v>503</v>
          </cell>
          <cell r="B131" t="str">
            <v>Dom za odrasle osobe  Blato, 32. ulica 49, Blato</v>
          </cell>
        </row>
        <row r="132">
          <cell r="A132">
            <v>509</v>
          </cell>
          <cell r="B132" t="str">
            <v>Dom za odrasle osobe Jalžabet, Kolodvorska 1, Jalžabet</v>
          </cell>
        </row>
        <row r="133">
          <cell r="A133">
            <v>513</v>
          </cell>
          <cell r="B133" t="str">
            <v>Dom za odrasle osobe Lobor-grad, Markušbrijeg 131, Lobor</v>
          </cell>
        </row>
        <row r="134">
          <cell r="A134">
            <v>514</v>
          </cell>
          <cell r="B134" t="str">
            <v>Dom za odrasle osobe  Ljeskovica, Nova Ljeskovica, Ulica Josipa Kneževića 41</v>
          </cell>
        </row>
        <row r="135">
          <cell r="A135">
            <v>516</v>
          </cell>
          <cell r="B135" t="str">
            <v>Dom za odrasle osobe Motovun -  CASA PER PERSONE ADULTE MONTONA, Brkač 28, Motovun</v>
          </cell>
        </row>
        <row r="136">
          <cell r="A136">
            <v>517</v>
          </cell>
          <cell r="B136" t="str">
            <v>Dom za odrasle osobe  "Sv. Nedjelja" Nedešćina, Nedešćina 41,  Nedešćina</v>
          </cell>
        </row>
        <row r="137">
          <cell r="A137">
            <v>519</v>
          </cell>
          <cell r="B137" t="str">
            <v>Dom za odrasle osobe  Nuštar, Vatroslava Lisinskog 1A, Nuštar</v>
          </cell>
        </row>
        <row r="138">
          <cell r="A138">
            <v>521</v>
          </cell>
          <cell r="B138" t="str">
            <v>Dom za odrasle osobe Orehovica, Augusta Šenoe 2, Orehovica</v>
          </cell>
        </row>
        <row r="139">
          <cell r="A139">
            <v>522</v>
          </cell>
          <cell r="B139" t="str">
            <v>Centar za pružanje usluga u zajednici Osijek- "Ja kao i TI", Martina Divalta 2, Osijek</v>
          </cell>
        </row>
        <row r="140">
          <cell r="A140">
            <v>532</v>
          </cell>
          <cell r="B140" t="str">
            <v>Dom za odrasle osobe Borova, Stjepana Radića 9A, Borova, Suhopolje</v>
          </cell>
        </row>
        <row r="141">
          <cell r="A141">
            <v>534</v>
          </cell>
          <cell r="B141" t="str">
            <v>Dom za odrasle osobe Trogir, Tina Ujevića 11, Trogir</v>
          </cell>
        </row>
        <row r="142">
          <cell r="A142">
            <v>542</v>
          </cell>
          <cell r="B142" t="str">
            <v>Dom za psihički bolesne odrasle osobe "Sv. Frane" Zadar, Fra Donata Fabijanića 6, Zadar</v>
          </cell>
        </row>
        <row r="143">
          <cell r="A143">
            <v>554</v>
          </cell>
          <cell r="B143" t="str">
            <v>Dom za odrasle osobe  Zagreb, Šestinski dol 53, Zagreb</v>
          </cell>
        </row>
        <row r="144">
          <cell r="A144">
            <v>559</v>
          </cell>
          <cell r="B144" t="str">
            <v xml:space="preserve">Dom za odrasle osobe  Zemunik, Zemunik Donji, Ul. I br. 53 </v>
          </cell>
        </row>
        <row r="145">
          <cell r="A145">
            <v>564</v>
          </cell>
          <cell r="B145" t="str">
            <v>Dom za odrasle osobe  Bidružica, Ivanić Desinički 30, Desinić</v>
          </cell>
        </row>
        <row r="146">
          <cell r="A146">
            <v>575</v>
          </cell>
          <cell r="B146" t="str">
            <v>Dom za odrasle osobe  "Turnić", Giuseppe Carabina 6, Rijeka</v>
          </cell>
        </row>
        <row r="147">
          <cell r="A147">
            <v>577</v>
          </cell>
          <cell r="B147" t="str">
            <v xml:space="preserve">Dom za odrasle osobe "Vila Maria", Šišanska 2, Pula </v>
          </cell>
        </row>
        <row r="148">
          <cell r="A148">
            <v>580</v>
          </cell>
          <cell r="B148" t="str">
            <v>Dom za starije i teško bolesne odrasle osobe "Majka Marija Petković", Ulica 33 br. 4, Blato</v>
          </cell>
        </row>
        <row r="149">
          <cell r="A149">
            <v>581</v>
          </cell>
          <cell r="B149" t="str">
            <v>Dom za starije osobe Oklaj, Put kroz Oklaj 87/1, Oklaj</v>
          </cell>
        </row>
      </sheetData>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1"/>
  <sheetViews>
    <sheetView workbookViewId="0">
      <selection activeCell="H84" sqref="A6:H84"/>
    </sheetView>
  </sheetViews>
  <sheetFormatPr defaultRowHeight="15.75" x14ac:dyDescent="0.25"/>
  <cols>
    <col min="1" max="1" width="5.5703125" style="1" customWidth="1"/>
    <col min="2" max="2" width="18.42578125" style="34" customWidth="1"/>
    <col min="3" max="3" width="50.7109375" style="69" customWidth="1"/>
    <col min="4" max="4" width="9.140625" style="1" customWidth="1"/>
    <col min="5" max="5" width="13.140625" style="70" bestFit="1" customWidth="1"/>
    <col min="6" max="6" width="15.42578125" style="50" bestFit="1" customWidth="1"/>
    <col min="7" max="7" width="17" style="37" customWidth="1"/>
    <col min="8" max="8" width="17.140625" style="38" customWidth="1"/>
    <col min="9" max="9" width="43.28515625" style="11" customWidth="1"/>
    <col min="10" max="10" width="11.42578125" style="5" customWidth="1"/>
    <col min="11" max="16384" width="9.140625" style="5"/>
  </cols>
  <sheetData>
    <row r="1" spans="1:9" ht="18.75" x14ac:dyDescent="0.25">
      <c r="B1" s="2"/>
      <c r="C1" s="2"/>
      <c r="D1" s="3" t="s">
        <v>0</v>
      </c>
      <c r="E1" s="4">
        <v>581</v>
      </c>
      <c r="F1" s="5" t="s">
        <v>1</v>
      </c>
      <c r="G1" s="5"/>
      <c r="H1" s="5"/>
      <c r="I1" s="5"/>
    </row>
    <row r="2" spans="1:9" ht="15" x14ac:dyDescent="0.25">
      <c r="B2" s="2"/>
      <c r="C2" s="2"/>
      <c r="D2" s="3"/>
      <c r="E2" s="2" t="str">
        <f>VLOOKUP(E1,'[1]Popis ustanova'!A2:B149,2,FALSE)</f>
        <v>Dom za starije osobe Oklaj, Put kroz Oklaj 87/1, Oklaj</v>
      </c>
      <c r="F2" s="2"/>
      <c r="G2" s="2"/>
      <c r="H2" s="2"/>
      <c r="I2" s="2"/>
    </row>
    <row r="3" spans="1:9" ht="25.5" x14ac:dyDescent="0.25">
      <c r="A3" s="6" t="s">
        <v>2</v>
      </c>
      <c r="B3" s="2"/>
      <c r="C3" s="2"/>
      <c r="D3" s="3"/>
      <c r="E3" s="7"/>
      <c r="F3" s="2"/>
      <c r="G3" s="2"/>
      <c r="H3" s="2"/>
      <c r="I3" s="2"/>
    </row>
    <row r="4" spans="1:9" ht="18.75" x14ac:dyDescent="0.25">
      <c r="A4" s="8" t="s">
        <v>3</v>
      </c>
      <c r="B4" s="9"/>
      <c r="C4" s="9"/>
      <c r="D4" s="9"/>
      <c r="E4" s="10"/>
      <c r="F4" s="9"/>
      <c r="G4" s="9"/>
      <c r="H4" s="9"/>
      <c r="I4" s="9"/>
    </row>
    <row r="5" spans="1:9" ht="15" x14ac:dyDescent="0.25">
      <c r="A5" s="102"/>
      <c r="B5" s="102"/>
      <c r="C5" s="102"/>
      <c r="D5" s="102"/>
      <c r="E5" s="102"/>
      <c r="F5" s="102"/>
      <c r="G5" s="102"/>
      <c r="H5" s="102"/>
    </row>
    <row r="6" spans="1:9" ht="42.75" x14ac:dyDescent="0.25">
      <c r="A6" s="12" t="s">
        <v>4</v>
      </c>
      <c r="B6" s="13" t="s">
        <v>5</v>
      </c>
      <c r="C6" s="14" t="s">
        <v>6</v>
      </c>
      <c r="D6" s="12" t="s">
        <v>7</v>
      </c>
      <c r="E6" s="15" t="s">
        <v>8</v>
      </c>
      <c r="F6" s="16" t="s">
        <v>9</v>
      </c>
      <c r="G6" s="17" t="s">
        <v>10</v>
      </c>
      <c r="H6" s="17" t="s">
        <v>11</v>
      </c>
      <c r="I6" s="18" t="s">
        <v>12</v>
      </c>
    </row>
    <row r="7" spans="1:9" s="24" customFormat="1" ht="15" x14ac:dyDescent="0.25">
      <c r="A7" s="19">
        <v>1</v>
      </c>
      <c r="B7" s="20">
        <v>2</v>
      </c>
      <c r="C7" s="21">
        <v>3</v>
      </c>
      <c r="D7" s="19">
        <v>4</v>
      </c>
      <c r="E7" s="22">
        <v>5</v>
      </c>
      <c r="F7" s="21">
        <v>6</v>
      </c>
      <c r="G7" s="19" t="s">
        <v>13</v>
      </c>
      <c r="H7" s="19">
        <v>8</v>
      </c>
      <c r="I7" s="23">
        <v>9</v>
      </c>
    </row>
    <row r="8" spans="1:9" ht="90" x14ac:dyDescent="0.25">
      <c r="A8" s="25">
        <v>1</v>
      </c>
      <c r="B8" s="26" t="s">
        <v>14</v>
      </c>
      <c r="C8" s="27" t="s">
        <v>15</v>
      </c>
      <c r="D8" s="28" t="s">
        <v>16</v>
      </c>
      <c r="E8" s="29">
        <v>8000</v>
      </c>
      <c r="F8" s="30">
        <v>0.6</v>
      </c>
      <c r="G8" s="31">
        <f>E8*F8</f>
        <v>4800</v>
      </c>
      <c r="H8" s="32">
        <f>G8*1.25</f>
        <v>6000</v>
      </c>
      <c r="I8" s="33"/>
    </row>
    <row r="9" spans="1:9" ht="60" x14ac:dyDescent="0.25">
      <c r="A9" s="25">
        <v>2</v>
      </c>
      <c r="B9" s="26" t="s">
        <v>14</v>
      </c>
      <c r="C9" s="27" t="s">
        <v>17</v>
      </c>
      <c r="D9" s="28" t="s">
        <v>18</v>
      </c>
      <c r="E9" s="29"/>
      <c r="F9" s="30">
        <v>0.46</v>
      </c>
      <c r="G9" s="31">
        <f t="shared" ref="G9:G44" si="0">E9*F9</f>
        <v>0</v>
      </c>
      <c r="H9" s="32">
        <f t="shared" ref="H9:H44" si="1">G9*1.25</f>
        <v>0</v>
      </c>
      <c r="I9" s="33"/>
    </row>
    <row r="10" spans="1:9" ht="60" x14ac:dyDescent="0.25">
      <c r="A10" s="25">
        <v>3</v>
      </c>
      <c r="B10" s="26" t="s">
        <v>14</v>
      </c>
      <c r="C10" s="27" t="s">
        <v>19</v>
      </c>
      <c r="D10" s="28" t="s">
        <v>16</v>
      </c>
      <c r="E10" s="29"/>
      <c r="F10" s="30">
        <v>9.4</v>
      </c>
      <c r="G10" s="31">
        <f t="shared" si="0"/>
        <v>0</v>
      </c>
      <c r="H10" s="32">
        <f t="shared" si="1"/>
        <v>0</v>
      </c>
      <c r="I10" s="33"/>
    </row>
    <row r="11" spans="1:9" ht="45" x14ac:dyDescent="0.25">
      <c r="A11" s="25">
        <v>4</v>
      </c>
      <c r="B11" s="26" t="s">
        <v>14</v>
      </c>
      <c r="C11" s="27" t="s">
        <v>20</v>
      </c>
      <c r="D11" s="28" t="s">
        <v>16</v>
      </c>
      <c r="E11" s="29"/>
      <c r="F11" s="30">
        <v>3.7</v>
      </c>
      <c r="G11" s="31">
        <f t="shared" si="0"/>
        <v>0</v>
      </c>
      <c r="H11" s="32">
        <f t="shared" si="1"/>
        <v>0</v>
      </c>
      <c r="I11" s="33"/>
    </row>
    <row r="12" spans="1:9" ht="60" x14ac:dyDescent="0.25">
      <c r="A12" s="25">
        <v>5</v>
      </c>
      <c r="B12" s="26" t="s">
        <v>14</v>
      </c>
      <c r="C12" s="27" t="s">
        <v>21</v>
      </c>
      <c r="D12" s="28" t="s">
        <v>18</v>
      </c>
      <c r="E12" s="29"/>
      <c r="F12" s="30">
        <v>2.0299999999999998</v>
      </c>
      <c r="G12" s="31">
        <f t="shared" si="0"/>
        <v>0</v>
      </c>
      <c r="H12" s="32">
        <f t="shared" si="1"/>
        <v>0</v>
      </c>
      <c r="I12" s="33"/>
    </row>
    <row r="13" spans="1:9" ht="90" x14ac:dyDescent="0.25">
      <c r="A13" s="25">
        <v>6</v>
      </c>
      <c r="B13" s="26" t="s">
        <v>14</v>
      </c>
      <c r="C13" s="27" t="s">
        <v>22</v>
      </c>
      <c r="D13" s="28" t="s">
        <v>16</v>
      </c>
      <c r="E13" s="29">
        <v>3000</v>
      </c>
      <c r="F13" s="30">
        <v>1.1299999999999999</v>
      </c>
      <c r="G13" s="31">
        <f t="shared" si="0"/>
        <v>3389.9999999999995</v>
      </c>
      <c r="H13" s="32">
        <f t="shared" si="1"/>
        <v>4237.4999999999991</v>
      </c>
      <c r="I13" s="33"/>
    </row>
    <row r="14" spans="1:9" ht="60" x14ac:dyDescent="0.25">
      <c r="A14" s="25">
        <v>7</v>
      </c>
      <c r="B14" s="26" t="s">
        <v>14</v>
      </c>
      <c r="C14" s="27" t="s">
        <v>23</v>
      </c>
      <c r="D14" s="28" t="s">
        <v>16</v>
      </c>
      <c r="E14" s="29"/>
      <c r="F14" s="30">
        <v>2.0699999999999998</v>
      </c>
      <c r="G14" s="31">
        <f t="shared" si="0"/>
        <v>0</v>
      </c>
      <c r="H14" s="32">
        <f t="shared" si="1"/>
        <v>0</v>
      </c>
      <c r="I14" s="33"/>
    </row>
    <row r="15" spans="1:9" ht="60" x14ac:dyDescent="0.25">
      <c r="A15" s="25">
        <v>8</v>
      </c>
      <c r="B15" s="26" t="s">
        <v>14</v>
      </c>
      <c r="C15" s="27" t="s">
        <v>24</v>
      </c>
      <c r="D15" s="28" t="s">
        <v>16</v>
      </c>
      <c r="E15" s="29"/>
      <c r="F15" s="30">
        <v>10.4</v>
      </c>
      <c r="G15" s="31">
        <f t="shared" si="0"/>
        <v>0</v>
      </c>
      <c r="H15" s="32">
        <f t="shared" si="1"/>
        <v>0</v>
      </c>
      <c r="I15" s="33"/>
    </row>
    <row r="16" spans="1:9" ht="60" x14ac:dyDescent="0.25">
      <c r="A16" s="25">
        <v>9</v>
      </c>
      <c r="B16" s="26" t="s">
        <v>14</v>
      </c>
      <c r="C16" s="27" t="s">
        <v>25</v>
      </c>
      <c r="D16" s="28" t="s">
        <v>18</v>
      </c>
      <c r="E16" s="29"/>
      <c r="F16" s="30">
        <v>18.72</v>
      </c>
      <c r="G16" s="31">
        <f t="shared" si="0"/>
        <v>0</v>
      </c>
      <c r="H16" s="32">
        <f t="shared" si="1"/>
        <v>0</v>
      </c>
      <c r="I16" s="33"/>
    </row>
    <row r="17" spans="1:9" ht="60" x14ac:dyDescent="0.25">
      <c r="A17" s="25">
        <v>10</v>
      </c>
      <c r="B17" s="26" t="s">
        <v>14</v>
      </c>
      <c r="C17" s="27" t="s">
        <v>26</v>
      </c>
      <c r="D17" s="28" t="s">
        <v>18</v>
      </c>
      <c r="E17" s="29"/>
      <c r="F17" s="30">
        <v>4.16</v>
      </c>
      <c r="G17" s="31">
        <f t="shared" si="0"/>
        <v>0</v>
      </c>
      <c r="H17" s="32">
        <f t="shared" si="1"/>
        <v>0</v>
      </c>
      <c r="I17" s="33"/>
    </row>
    <row r="18" spans="1:9" ht="60" x14ac:dyDescent="0.25">
      <c r="A18" s="25">
        <v>11</v>
      </c>
      <c r="B18" s="26" t="s">
        <v>14</v>
      </c>
      <c r="C18" s="27" t="s">
        <v>27</v>
      </c>
      <c r="D18" s="28" t="s">
        <v>18</v>
      </c>
      <c r="E18" s="29"/>
      <c r="F18" s="30">
        <v>3.54</v>
      </c>
      <c r="G18" s="31">
        <f t="shared" si="0"/>
        <v>0</v>
      </c>
      <c r="H18" s="32">
        <f t="shared" si="1"/>
        <v>0</v>
      </c>
      <c r="I18" s="33"/>
    </row>
    <row r="19" spans="1:9" ht="60" x14ac:dyDescent="0.25">
      <c r="A19" s="25">
        <v>12</v>
      </c>
      <c r="B19" s="26" t="s">
        <v>14</v>
      </c>
      <c r="C19" s="27" t="s">
        <v>28</v>
      </c>
      <c r="D19" s="28" t="s">
        <v>18</v>
      </c>
      <c r="E19" s="29"/>
      <c r="F19" s="30">
        <v>3.2</v>
      </c>
      <c r="G19" s="31">
        <f t="shared" si="0"/>
        <v>0</v>
      </c>
      <c r="H19" s="32">
        <f t="shared" si="1"/>
        <v>0</v>
      </c>
      <c r="I19" s="33"/>
    </row>
    <row r="20" spans="1:9" ht="75" x14ac:dyDescent="0.25">
      <c r="A20" s="25">
        <v>13</v>
      </c>
      <c r="B20" s="26" t="s">
        <v>14</v>
      </c>
      <c r="C20" s="27" t="s">
        <v>29</v>
      </c>
      <c r="D20" s="28" t="s">
        <v>18</v>
      </c>
      <c r="E20" s="29">
        <v>2600</v>
      </c>
      <c r="F20" s="30">
        <v>2.2999999999999998</v>
      </c>
      <c r="G20" s="31">
        <f t="shared" si="0"/>
        <v>5979.9999999999991</v>
      </c>
      <c r="H20" s="32">
        <f t="shared" si="1"/>
        <v>7474.9999999999991</v>
      </c>
      <c r="I20" s="33"/>
    </row>
    <row r="21" spans="1:9" ht="75" x14ac:dyDescent="0.25">
      <c r="A21" s="25">
        <v>14</v>
      </c>
      <c r="B21" s="26" t="s">
        <v>14</v>
      </c>
      <c r="C21" s="27" t="s">
        <v>30</v>
      </c>
      <c r="D21" s="28" t="s">
        <v>18</v>
      </c>
      <c r="E21" s="29"/>
      <c r="F21" s="30">
        <v>3.8</v>
      </c>
      <c r="G21" s="31">
        <f t="shared" si="0"/>
        <v>0</v>
      </c>
      <c r="H21" s="32">
        <f t="shared" si="1"/>
        <v>0</v>
      </c>
      <c r="I21" s="33"/>
    </row>
    <row r="22" spans="1:9" ht="15" x14ac:dyDescent="0.25">
      <c r="C22" s="35"/>
      <c r="E22" s="36"/>
      <c r="F22" s="37"/>
      <c r="I22" s="39"/>
    </row>
    <row r="23" spans="1:9" ht="105" x14ac:dyDescent="0.25">
      <c r="A23" s="40">
        <v>1</v>
      </c>
      <c r="B23" s="26" t="s">
        <v>31</v>
      </c>
      <c r="C23" s="27" t="s">
        <v>32</v>
      </c>
      <c r="D23" s="28" t="s">
        <v>33</v>
      </c>
      <c r="E23" s="29"/>
      <c r="F23" s="30">
        <v>5.69</v>
      </c>
      <c r="G23" s="31">
        <f t="shared" si="0"/>
        <v>0</v>
      </c>
      <c r="H23" s="32">
        <f t="shared" si="1"/>
        <v>0</v>
      </c>
      <c r="I23" s="33"/>
    </row>
    <row r="24" spans="1:9" ht="105" x14ac:dyDescent="0.25">
      <c r="A24" s="40">
        <v>2</v>
      </c>
      <c r="B24" s="26" t="s">
        <v>31</v>
      </c>
      <c r="C24" s="27" t="s">
        <v>34</v>
      </c>
      <c r="D24" s="28" t="s">
        <v>33</v>
      </c>
      <c r="E24" s="29">
        <v>1500</v>
      </c>
      <c r="F24" s="30">
        <v>6.69</v>
      </c>
      <c r="G24" s="31">
        <f t="shared" si="0"/>
        <v>10035</v>
      </c>
      <c r="H24" s="32">
        <f t="shared" si="1"/>
        <v>12543.75</v>
      </c>
      <c r="I24" s="33"/>
    </row>
    <row r="25" spans="1:9" ht="90" x14ac:dyDescent="0.25">
      <c r="A25" s="40">
        <v>3</v>
      </c>
      <c r="B25" s="26" t="s">
        <v>31</v>
      </c>
      <c r="C25" s="27" t="s">
        <v>35</v>
      </c>
      <c r="D25" s="28" t="s">
        <v>36</v>
      </c>
      <c r="E25" s="29">
        <v>380</v>
      </c>
      <c r="F25" s="30">
        <v>11.34</v>
      </c>
      <c r="G25" s="31">
        <f t="shared" si="0"/>
        <v>4309.2</v>
      </c>
      <c r="H25" s="32">
        <f t="shared" si="1"/>
        <v>5386.5</v>
      </c>
      <c r="I25" s="33"/>
    </row>
    <row r="26" spans="1:9" ht="90" x14ac:dyDescent="0.25">
      <c r="A26" s="40">
        <v>4</v>
      </c>
      <c r="B26" s="26" t="s">
        <v>31</v>
      </c>
      <c r="C26" s="27" t="s">
        <v>37</v>
      </c>
      <c r="D26" s="28" t="s">
        <v>36</v>
      </c>
      <c r="E26" s="29"/>
      <c r="F26" s="30">
        <v>18.5</v>
      </c>
      <c r="G26" s="31">
        <f t="shared" si="0"/>
        <v>0</v>
      </c>
      <c r="H26" s="32">
        <f t="shared" si="1"/>
        <v>0</v>
      </c>
      <c r="I26" s="33"/>
    </row>
    <row r="27" spans="1:9" ht="45" x14ac:dyDescent="0.25">
      <c r="A27" s="40">
        <v>5</v>
      </c>
      <c r="B27" s="26" t="s">
        <v>31</v>
      </c>
      <c r="C27" s="27" t="s">
        <v>38</v>
      </c>
      <c r="D27" s="28" t="s">
        <v>36</v>
      </c>
      <c r="E27" s="29">
        <v>400</v>
      </c>
      <c r="F27" s="30">
        <v>4.7</v>
      </c>
      <c r="G27" s="31">
        <f t="shared" si="0"/>
        <v>1880</v>
      </c>
      <c r="H27" s="32">
        <f t="shared" si="1"/>
        <v>2350</v>
      </c>
      <c r="I27" s="33"/>
    </row>
    <row r="28" spans="1:9" ht="60" x14ac:dyDescent="0.25">
      <c r="A28" s="40">
        <v>6</v>
      </c>
      <c r="B28" s="26" t="s">
        <v>31</v>
      </c>
      <c r="C28" s="27" t="s">
        <v>39</v>
      </c>
      <c r="D28" s="28" t="s">
        <v>33</v>
      </c>
      <c r="E28" s="29">
        <v>150</v>
      </c>
      <c r="F28" s="30">
        <v>8.24</v>
      </c>
      <c r="G28" s="31">
        <f t="shared" si="0"/>
        <v>1236</v>
      </c>
      <c r="H28" s="32">
        <f t="shared" si="1"/>
        <v>1545</v>
      </c>
      <c r="I28" s="33"/>
    </row>
    <row r="29" spans="1:9" ht="75" x14ac:dyDescent="0.25">
      <c r="A29" s="40">
        <v>7</v>
      </c>
      <c r="B29" s="26" t="s">
        <v>31</v>
      </c>
      <c r="C29" s="27" t="s">
        <v>40</v>
      </c>
      <c r="D29" s="28" t="s">
        <v>36</v>
      </c>
      <c r="E29" s="29"/>
      <c r="F29" s="30">
        <v>5.51</v>
      </c>
      <c r="G29" s="31">
        <f t="shared" si="0"/>
        <v>0</v>
      </c>
      <c r="H29" s="32">
        <f t="shared" si="1"/>
        <v>0</v>
      </c>
      <c r="I29" s="33"/>
    </row>
    <row r="30" spans="1:9" ht="75" x14ac:dyDescent="0.25">
      <c r="A30" s="40">
        <v>8</v>
      </c>
      <c r="B30" s="26" t="s">
        <v>31</v>
      </c>
      <c r="C30" s="27" t="s">
        <v>41</v>
      </c>
      <c r="D30" s="28" t="s">
        <v>36</v>
      </c>
      <c r="E30" s="29">
        <v>80</v>
      </c>
      <c r="F30" s="30">
        <v>18.100000000000001</v>
      </c>
      <c r="G30" s="31">
        <f t="shared" si="0"/>
        <v>1448</v>
      </c>
      <c r="H30" s="32">
        <f t="shared" si="1"/>
        <v>1810</v>
      </c>
      <c r="I30" s="33"/>
    </row>
    <row r="31" spans="1:9" ht="75" x14ac:dyDescent="0.25">
      <c r="A31" s="40">
        <v>9</v>
      </c>
      <c r="B31" s="26" t="s">
        <v>31</v>
      </c>
      <c r="C31" s="27" t="s">
        <v>42</v>
      </c>
      <c r="D31" s="28" t="s">
        <v>43</v>
      </c>
      <c r="E31" s="29"/>
      <c r="F31" s="30">
        <v>0.88</v>
      </c>
      <c r="G31" s="31">
        <f t="shared" si="0"/>
        <v>0</v>
      </c>
      <c r="H31" s="32">
        <f t="shared" si="1"/>
        <v>0</v>
      </c>
      <c r="I31" s="33"/>
    </row>
    <row r="32" spans="1:9" ht="60" x14ac:dyDescent="0.25">
      <c r="A32" s="40">
        <v>10</v>
      </c>
      <c r="B32" s="26" t="s">
        <v>31</v>
      </c>
      <c r="C32" s="27" t="s">
        <v>44</v>
      </c>
      <c r="D32" s="41" t="s">
        <v>33</v>
      </c>
      <c r="E32" s="42"/>
      <c r="F32" s="30">
        <v>5.89</v>
      </c>
      <c r="G32" s="31">
        <f t="shared" si="0"/>
        <v>0</v>
      </c>
      <c r="H32" s="32">
        <f t="shared" si="1"/>
        <v>0</v>
      </c>
      <c r="I32" s="33"/>
    </row>
    <row r="33" spans="1:9" ht="90" x14ac:dyDescent="0.25">
      <c r="A33" s="40">
        <v>11</v>
      </c>
      <c r="B33" s="26" t="s">
        <v>31</v>
      </c>
      <c r="C33" s="27" t="s">
        <v>45</v>
      </c>
      <c r="D33" s="41" t="s">
        <v>36</v>
      </c>
      <c r="E33" s="42">
        <v>120</v>
      </c>
      <c r="F33" s="30">
        <v>5.3</v>
      </c>
      <c r="G33" s="31">
        <f t="shared" si="0"/>
        <v>636</v>
      </c>
      <c r="H33" s="32">
        <f t="shared" si="1"/>
        <v>795</v>
      </c>
      <c r="I33" s="33"/>
    </row>
    <row r="34" spans="1:9" ht="15" x14ac:dyDescent="0.25">
      <c r="C34" s="35"/>
      <c r="E34" s="36"/>
      <c r="F34" s="37"/>
      <c r="I34" s="39"/>
    </row>
    <row r="35" spans="1:9" ht="120" x14ac:dyDescent="0.25">
      <c r="A35" s="25">
        <v>1</v>
      </c>
      <c r="B35" s="26" t="s">
        <v>46</v>
      </c>
      <c r="C35" s="27" t="s">
        <v>47</v>
      </c>
      <c r="D35" s="28" t="s">
        <v>33</v>
      </c>
      <c r="E35" s="29"/>
      <c r="F35" s="30">
        <v>34</v>
      </c>
      <c r="G35" s="31">
        <f t="shared" si="0"/>
        <v>0</v>
      </c>
      <c r="H35" s="32">
        <f t="shared" si="1"/>
        <v>0</v>
      </c>
      <c r="I35" s="43"/>
    </row>
    <row r="36" spans="1:9" ht="90" x14ac:dyDescent="0.25">
      <c r="A36" s="25">
        <v>2</v>
      </c>
      <c r="B36" s="26" t="s">
        <v>46</v>
      </c>
      <c r="C36" s="27" t="s">
        <v>48</v>
      </c>
      <c r="D36" s="28" t="s">
        <v>36</v>
      </c>
      <c r="E36" s="29">
        <v>90</v>
      </c>
      <c r="F36" s="30">
        <v>8.5</v>
      </c>
      <c r="G36" s="31">
        <f t="shared" si="0"/>
        <v>765</v>
      </c>
      <c r="H36" s="32">
        <f t="shared" si="1"/>
        <v>956.25</v>
      </c>
      <c r="I36" s="43"/>
    </row>
    <row r="37" spans="1:9" ht="75" x14ac:dyDescent="0.25">
      <c r="A37" s="25">
        <v>3</v>
      </c>
      <c r="B37" s="26" t="s">
        <v>46</v>
      </c>
      <c r="C37" s="27" t="s">
        <v>49</v>
      </c>
      <c r="D37" s="28" t="s">
        <v>33</v>
      </c>
      <c r="E37" s="29"/>
      <c r="F37" s="30">
        <v>11.5</v>
      </c>
      <c r="G37" s="31">
        <f t="shared" si="0"/>
        <v>0</v>
      </c>
      <c r="H37" s="32">
        <f t="shared" si="1"/>
        <v>0</v>
      </c>
      <c r="I37" s="33"/>
    </row>
    <row r="38" spans="1:9" ht="60" x14ac:dyDescent="0.25">
      <c r="A38" s="25">
        <v>4</v>
      </c>
      <c r="B38" s="26" t="s">
        <v>46</v>
      </c>
      <c r="C38" s="27" t="s">
        <v>50</v>
      </c>
      <c r="D38" s="28" t="s">
        <v>36</v>
      </c>
      <c r="E38" s="29"/>
      <c r="F38" s="30">
        <v>8</v>
      </c>
      <c r="G38" s="31">
        <f t="shared" si="0"/>
        <v>0</v>
      </c>
      <c r="H38" s="32">
        <f t="shared" si="1"/>
        <v>0</v>
      </c>
      <c r="I38" s="43"/>
    </row>
    <row r="39" spans="1:9" ht="75" x14ac:dyDescent="0.25">
      <c r="A39" s="25">
        <v>5</v>
      </c>
      <c r="B39" s="26" t="s">
        <v>46</v>
      </c>
      <c r="C39" s="27" t="s">
        <v>51</v>
      </c>
      <c r="D39" s="28" t="s">
        <v>36</v>
      </c>
      <c r="E39" s="29">
        <v>75</v>
      </c>
      <c r="F39" s="30">
        <v>6.75</v>
      </c>
      <c r="G39" s="31">
        <f t="shared" si="0"/>
        <v>506.25</v>
      </c>
      <c r="H39" s="32">
        <f t="shared" si="1"/>
        <v>632.8125</v>
      </c>
      <c r="I39" s="33"/>
    </row>
    <row r="40" spans="1:9" ht="90" x14ac:dyDescent="0.25">
      <c r="A40" s="25">
        <v>6</v>
      </c>
      <c r="B40" s="26" t="s">
        <v>46</v>
      </c>
      <c r="C40" s="27" t="s">
        <v>52</v>
      </c>
      <c r="D40" s="28" t="s">
        <v>36</v>
      </c>
      <c r="E40" s="29">
        <v>300</v>
      </c>
      <c r="F40" s="30">
        <v>7.4</v>
      </c>
      <c r="G40" s="31">
        <f t="shared" si="0"/>
        <v>2220</v>
      </c>
      <c r="H40" s="32">
        <f t="shared" si="1"/>
        <v>2775</v>
      </c>
      <c r="I40" s="43"/>
    </row>
    <row r="41" spans="1:9" ht="75" x14ac:dyDescent="0.25">
      <c r="A41" s="25">
        <v>7</v>
      </c>
      <c r="B41" s="26" t="s">
        <v>46</v>
      </c>
      <c r="C41" s="27" t="s">
        <v>53</v>
      </c>
      <c r="D41" s="28" t="s">
        <v>36</v>
      </c>
      <c r="E41" s="29">
        <v>5</v>
      </c>
      <c r="F41" s="30">
        <v>2.85</v>
      </c>
      <c r="G41" s="31">
        <f t="shared" si="0"/>
        <v>14.25</v>
      </c>
      <c r="H41" s="32">
        <f t="shared" si="1"/>
        <v>17.8125</v>
      </c>
      <c r="I41" s="43"/>
    </row>
    <row r="42" spans="1:9" ht="60" x14ac:dyDescent="0.25">
      <c r="A42" s="25">
        <v>8</v>
      </c>
      <c r="B42" s="26" t="s">
        <v>46</v>
      </c>
      <c r="C42" s="27" t="s">
        <v>54</v>
      </c>
      <c r="D42" s="28" t="s">
        <v>36</v>
      </c>
      <c r="E42" s="29">
        <v>90</v>
      </c>
      <c r="F42" s="30">
        <v>6.96</v>
      </c>
      <c r="G42" s="31">
        <f t="shared" si="0"/>
        <v>626.4</v>
      </c>
      <c r="H42" s="32">
        <f t="shared" si="1"/>
        <v>783</v>
      </c>
      <c r="I42" s="43"/>
    </row>
    <row r="43" spans="1:9" ht="90" x14ac:dyDescent="0.25">
      <c r="A43" s="25">
        <v>9</v>
      </c>
      <c r="B43" s="26" t="s">
        <v>46</v>
      </c>
      <c r="C43" s="27" t="s">
        <v>55</v>
      </c>
      <c r="D43" s="28" t="s">
        <v>56</v>
      </c>
      <c r="E43" s="29">
        <v>100</v>
      </c>
      <c r="F43" s="30">
        <v>1.62</v>
      </c>
      <c r="G43" s="31">
        <f t="shared" si="0"/>
        <v>162</v>
      </c>
      <c r="H43" s="32">
        <f t="shared" si="1"/>
        <v>202.5</v>
      </c>
      <c r="I43" s="43"/>
    </row>
    <row r="44" spans="1:9" ht="90" x14ac:dyDescent="0.25">
      <c r="A44" s="25">
        <v>10</v>
      </c>
      <c r="B44" s="26" t="s">
        <v>46</v>
      </c>
      <c r="C44" s="27" t="s">
        <v>57</v>
      </c>
      <c r="D44" s="28" t="s">
        <v>36</v>
      </c>
      <c r="E44" s="29">
        <v>300</v>
      </c>
      <c r="F44" s="30">
        <v>8.7200000000000006</v>
      </c>
      <c r="G44" s="31">
        <f t="shared" si="0"/>
        <v>2616</v>
      </c>
      <c r="H44" s="32">
        <f t="shared" si="1"/>
        <v>3270</v>
      </c>
      <c r="I44" s="43"/>
    </row>
    <row r="45" spans="1:9" ht="15" x14ac:dyDescent="0.25">
      <c r="C45" s="35"/>
      <c r="E45" s="36"/>
      <c r="F45" s="37"/>
      <c r="I45" s="39"/>
    </row>
    <row r="46" spans="1:9" ht="60" x14ac:dyDescent="0.25">
      <c r="A46" s="44">
        <v>1</v>
      </c>
      <c r="B46" s="26" t="s">
        <v>58</v>
      </c>
      <c r="C46" s="27" t="s">
        <v>59</v>
      </c>
      <c r="D46" s="45" t="s">
        <v>56</v>
      </c>
      <c r="E46" s="46">
        <v>50</v>
      </c>
      <c r="F46" s="47">
        <v>1.44</v>
      </c>
      <c r="G46" s="31">
        <f t="shared" ref="G46:G82" si="2">E46*F46</f>
        <v>72</v>
      </c>
      <c r="H46" s="32">
        <f t="shared" ref="H46:H82" si="3">G46*1.25</f>
        <v>90</v>
      </c>
      <c r="I46" s="48"/>
    </row>
    <row r="47" spans="1:9" ht="51" x14ac:dyDescent="0.25">
      <c r="A47" s="44">
        <v>2</v>
      </c>
      <c r="B47" s="26" t="s">
        <v>58</v>
      </c>
      <c r="C47" s="27" t="s">
        <v>60</v>
      </c>
      <c r="D47" s="45" t="s">
        <v>36</v>
      </c>
      <c r="E47" s="46"/>
      <c r="F47" s="47">
        <v>5.5</v>
      </c>
      <c r="G47" s="31">
        <f t="shared" si="2"/>
        <v>0</v>
      </c>
      <c r="H47" s="32">
        <f t="shared" si="3"/>
        <v>0</v>
      </c>
      <c r="I47" s="48"/>
    </row>
    <row r="48" spans="1:9" ht="51" x14ac:dyDescent="0.25">
      <c r="A48" s="44">
        <v>3</v>
      </c>
      <c r="B48" s="26" t="s">
        <v>58</v>
      </c>
      <c r="C48" s="27" t="s">
        <v>61</v>
      </c>
      <c r="D48" s="45" t="s">
        <v>36</v>
      </c>
      <c r="E48" s="46"/>
      <c r="F48" s="47">
        <v>4.2</v>
      </c>
      <c r="G48" s="31">
        <f t="shared" si="2"/>
        <v>0</v>
      </c>
      <c r="H48" s="32">
        <f t="shared" si="3"/>
        <v>0</v>
      </c>
      <c r="I48" s="48"/>
    </row>
    <row r="49" spans="1:9" ht="51" x14ac:dyDescent="0.25">
      <c r="A49" s="44">
        <v>4</v>
      </c>
      <c r="B49" s="26" t="s">
        <v>58</v>
      </c>
      <c r="C49" s="27" t="s">
        <v>62</v>
      </c>
      <c r="D49" s="45" t="s">
        <v>56</v>
      </c>
      <c r="E49" s="46"/>
      <c r="F49" s="47">
        <v>18.3</v>
      </c>
      <c r="G49" s="31">
        <f t="shared" si="2"/>
        <v>0</v>
      </c>
      <c r="H49" s="32">
        <f t="shared" si="3"/>
        <v>0</v>
      </c>
      <c r="I49" s="48"/>
    </row>
    <row r="50" spans="1:9" ht="51" x14ac:dyDescent="0.25">
      <c r="A50" s="44">
        <v>5</v>
      </c>
      <c r="B50" s="26" t="s">
        <v>58</v>
      </c>
      <c r="C50" s="27" t="s">
        <v>63</v>
      </c>
      <c r="D50" s="45" t="s">
        <v>56</v>
      </c>
      <c r="E50" s="46"/>
      <c r="F50" s="47">
        <v>11.77</v>
      </c>
      <c r="G50" s="31">
        <f t="shared" si="2"/>
        <v>0</v>
      </c>
      <c r="H50" s="32">
        <f t="shared" si="3"/>
        <v>0</v>
      </c>
      <c r="I50" s="48"/>
    </row>
    <row r="51" spans="1:9" ht="60" x14ac:dyDescent="0.25">
      <c r="A51" s="44">
        <v>6</v>
      </c>
      <c r="B51" s="26" t="s">
        <v>58</v>
      </c>
      <c r="C51" s="27" t="s">
        <v>64</v>
      </c>
      <c r="D51" s="45" t="s">
        <v>36</v>
      </c>
      <c r="E51" s="46"/>
      <c r="F51" s="47">
        <v>16.05</v>
      </c>
      <c r="G51" s="31">
        <f t="shared" si="2"/>
        <v>0</v>
      </c>
      <c r="H51" s="32">
        <f t="shared" si="3"/>
        <v>0</v>
      </c>
      <c r="I51" s="48"/>
    </row>
    <row r="52" spans="1:9" ht="51" x14ac:dyDescent="0.25">
      <c r="A52" s="44">
        <v>7</v>
      </c>
      <c r="B52" s="26" t="s">
        <v>58</v>
      </c>
      <c r="C52" s="27" t="s">
        <v>65</v>
      </c>
      <c r="D52" s="45" t="s">
        <v>36</v>
      </c>
      <c r="E52" s="46">
        <v>150</v>
      </c>
      <c r="F52" s="47">
        <v>6.63</v>
      </c>
      <c r="G52" s="31">
        <f t="shared" si="2"/>
        <v>994.5</v>
      </c>
      <c r="H52" s="32">
        <f t="shared" si="3"/>
        <v>1243.125</v>
      </c>
      <c r="I52" s="48"/>
    </row>
    <row r="53" spans="1:9" ht="51" x14ac:dyDescent="0.25">
      <c r="A53" s="44">
        <v>8</v>
      </c>
      <c r="B53" s="26" t="s">
        <v>58</v>
      </c>
      <c r="C53" s="27" t="s">
        <v>66</v>
      </c>
      <c r="D53" s="45" t="s">
        <v>36</v>
      </c>
      <c r="E53" s="46"/>
      <c r="F53" s="47">
        <v>5</v>
      </c>
      <c r="G53" s="31">
        <f t="shared" si="2"/>
        <v>0</v>
      </c>
      <c r="H53" s="32">
        <f t="shared" si="3"/>
        <v>0</v>
      </c>
      <c r="I53" s="48"/>
    </row>
    <row r="54" spans="1:9" ht="51" x14ac:dyDescent="0.25">
      <c r="A54" s="44">
        <v>9</v>
      </c>
      <c r="B54" s="26" t="s">
        <v>58</v>
      </c>
      <c r="C54" s="27" t="s">
        <v>67</v>
      </c>
      <c r="D54" s="45" t="s">
        <v>36</v>
      </c>
      <c r="E54" s="46">
        <v>110</v>
      </c>
      <c r="F54" s="47">
        <v>14.5</v>
      </c>
      <c r="G54" s="31">
        <f t="shared" si="2"/>
        <v>1595</v>
      </c>
      <c r="H54" s="32">
        <f t="shared" si="3"/>
        <v>1993.75</v>
      </c>
      <c r="I54" s="49"/>
    </row>
    <row r="55" spans="1:9" ht="51" x14ac:dyDescent="0.25">
      <c r="A55" s="44">
        <v>10</v>
      </c>
      <c r="B55" s="26" t="s">
        <v>58</v>
      </c>
      <c r="C55" s="27" t="s">
        <v>68</v>
      </c>
      <c r="D55" s="28" t="s">
        <v>36</v>
      </c>
      <c r="E55" s="29">
        <v>20</v>
      </c>
      <c r="F55" s="30">
        <v>8.74</v>
      </c>
      <c r="G55" s="31">
        <f t="shared" si="2"/>
        <v>174.8</v>
      </c>
      <c r="H55" s="32">
        <f t="shared" si="3"/>
        <v>218.5</v>
      </c>
      <c r="I55" s="43"/>
    </row>
    <row r="56" spans="1:9" ht="75" x14ac:dyDescent="0.25">
      <c r="A56" s="44">
        <v>11</v>
      </c>
      <c r="B56" s="26" t="s">
        <v>58</v>
      </c>
      <c r="C56" s="27" t="s">
        <v>69</v>
      </c>
      <c r="D56" s="45" t="s">
        <v>33</v>
      </c>
      <c r="E56" s="46">
        <v>4</v>
      </c>
      <c r="F56" s="47">
        <v>27.7</v>
      </c>
      <c r="G56" s="31">
        <f t="shared" si="2"/>
        <v>110.8</v>
      </c>
      <c r="H56" s="32">
        <f t="shared" si="3"/>
        <v>138.5</v>
      </c>
      <c r="I56" s="33"/>
    </row>
    <row r="57" spans="1:9" ht="60" x14ac:dyDescent="0.25">
      <c r="A57" s="44">
        <v>12</v>
      </c>
      <c r="B57" s="26" t="s">
        <v>58</v>
      </c>
      <c r="C57" s="27" t="s">
        <v>70</v>
      </c>
      <c r="D57" s="45" t="s">
        <v>36</v>
      </c>
      <c r="E57" s="46">
        <v>25</v>
      </c>
      <c r="F57" s="47">
        <v>30</v>
      </c>
      <c r="G57" s="31">
        <f t="shared" si="2"/>
        <v>750</v>
      </c>
      <c r="H57" s="32">
        <f t="shared" si="3"/>
        <v>937.5</v>
      </c>
      <c r="I57" s="33"/>
    </row>
    <row r="58" spans="1:9" ht="51" x14ac:dyDescent="0.25">
      <c r="A58" s="44">
        <v>13</v>
      </c>
      <c r="B58" s="26" t="s">
        <v>58</v>
      </c>
      <c r="C58" s="27" t="s">
        <v>71</v>
      </c>
      <c r="D58" s="45" t="s">
        <v>56</v>
      </c>
      <c r="E58" s="46">
        <v>4</v>
      </c>
      <c r="F58" s="47">
        <v>5.8</v>
      </c>
      <c r="G58" s="31">
        <f t="shared" si="2"/>
        <v>23.2</v>
      </c>
      <c r="H58" s="32">
        <f t="shared" si="3"/>
        <v>29</v>
      </c>
      <c r="I58" s="33"/>
    </row>
    <row r="59" spans="1:9" ht="60" x14ac:dyDescent="0.25">
      <c r="A59" s="44">
        <v>14</v>
      </c>
      <c r="B59" s="26" t="s">
        <v>58</v>
      </c>
      <c r="C59" s="27" t="s">
        <v>72</v>
      </c>
      <c r="D59" s="28" t="s">
        <v>56</v>
      </c>
      <c r="E59" s="29">
        <v>2800</v>
      </c>
      <c r="F59" s="30">
        <v>0.73</v>
      </c>
      <c r="G59" s="31">
        <f t="shared" si="2"/>
        <v>2044</v>
      </c>
      <c r="H59" s="32">
        <f t="shared" si="3"/>
        <v>2555</v>
      </c>
      <c r="I59" s="33"/>
    </row>
    <row r="60" spans="1:9" ht="51" x14ac:dyDescent="0.25">
      <c r="A60" s="44">
        <v>15</v>
      </c>
      <c r="B60" s="26" t="s">
        <v>58</v>
      </c>
      <c r="C60" s="27" t="s">
        <v>73</v>
      </c>
      <c r="D60" s="28" t="s">
        <v>56</v>
      </c>
      <c r="E60" s="29">
        <v>50</v>
      </c>
      <c r="F60" s="30">
        <v>1.55</v>
      </c>
      <c r="G60" s="31">
        <f t="shared" si="2"/>
        <v>77.5</v>
      </c>
      <c r="H60" s="32">
        <f t="shared" si="3"/>
        <v>96.875</v>
      </c>
      <c r="I60" s="33"/>
    </row>
    <row r="61" spans="1:9" ht="51" x14ac:dyDescent="0.25">
      <c r="A61" s="44">
        <v>16</v>
      </c>
      <c r="B61" s="26" t="s">
        <v>58</v>
      </c>
      <c r="C61" s="27" t="s">
        <v>74</v>
      </c>
      <c r="D61" s="28" t="s">
        <v>56</v>
      </c>
      <c r="E61" s="29"/>
      <c r="F61" s="30">
        <v>1.55</v>
      </c>
      <c r="G61" s="31">
        <f t="shared" si="2"/>
        <v>0</v>
      </c>
      <c r="H61" s="32">
        <f t="shared" si="3"/>
        <v>0</v>
      </c>
      <c r="I61" s="33"/>
    </row>
    <row r="62" spans="1:9" ht="75" x14ac:dyDescent="0.25">
      <c r="A62" s="44">
        <v>17</v>
      </c>
      <c r="B62" s="26" t="s">
        <v>58</v>
      </c>
      <c r="C62" s="27" t="s">
        <v>75</v>
      </c>
      <c r="D62" s="28" t="s">
        <v>36</v>
      </c>
      <c r="E62" s="29">
        <v>15</v>
      </c>
      <c r="F62" s="30">
        <v>19.47</v>
      </c>
      <c r="G62" s="31">
        <f t="shared" si="2"/>
        <v>292.04999999999995</v>
      </c>
      <c r="H62" s="32">
        <f t="shared" si="3"/>
        <v>365.06249999999994</v>
      </c>
      <c r="I62" s="33"/>
    </row>
    <row r="63" spans="1:9" ht="60" x14ac:dyDescent="0.25">
      <c r="A63" s="44">
        <v>18</v>
      </c>
      <c r="B63" s="26" t="s">
        <v>58</v>
      </c>
      <c r="C63" s="27" t="s">
        <v>76</v>
      </c>
      <c r="D63" s="28" t="s">
        <v>36</v>
      </c>
      <c r="E63" s="29">
        <v>10</v>
      </c>
      <c r="F63" s="30">
        <v>27.5</v>
      </c>
      <c r="G63" s="31">
        <f t="shared" si="2"/>
        <v>275</v>
      </c>
      <c r="H63" s="32">
        <f t="shared" si="3"/>
        <v>343.75</v>
      </c>
      <c r="I63" s="33"/>
    </row>
    <row r="64" spans="1:9" ht="51" x14ac:dyDescent="0.25">
      <c r="A64" s="44">
        <v>19</v>
      </c>
      <c r="B64" s="26" t="s">
        <v>58</v>
      </c>
      <c r="C64" s="27" t="s">
        <v>77</v>
      </c>
      <c r="D64" s="28" t="s">
        <v>56</v>
      </c>
      <c r="E64" s="29">
        <v>50</v>
      </c>
      <c r="F64" s="30">
        <v>2.52</v>
      </c>
      <c r="G64" s="31">
        <f t="shared" si="2"/>
        <v>126</v>
      </c>
      <c r="H64" s="32">
        <f t="shared" si="3"/>
        <v>157.5</v>
      </c>
      <c r="I64" s="33"/>
    </row>
    <row r="65" spans="1:9" ht="51" x14ac:dyDescent="0.25">
      <c r="A65" s="44">
        <v>20</v>
      </c>
      <c r="B65" s="26" t="s">
        <v>58</v>
      </c>
      <c r="C65" s="27" t="s">
        <v>71</v>
      </c>
      <c r="D65" s="28" t="s">
        <v>56</v>
      </c>
      <c r="E65" s="29"/>
      <c r="F65" s="30">
        <v>5.8</v>
      </c>
      <c r="G65" s="31">
        <f t="shared" si="2"/>
        <v>0</v>
      </c>
      <c r="H65" s="32">
        <f t="shared" si="3"/>
        <v>0</v>
      </c>
      <c r="I65" s="33"/>
    </row>
    <row r="66" spans="1:9" x14ac:dyDescent="0.25">
      <c r="C66" s="35"/>
      <c r="E66" s="36"/>
      <c r="G66" s="50"/>
      <c r="H66" s="51"/>
      <c r="I66" s="52"/>
    </row>
    <row r="67" spans="1:9" ht="75" x14ac:dyDescent="0.25">
      <c r="A67" s="25">
        <v>1</v>
      </c>
      <c r="B67" s="26" t="s">
        <v>78</v>
      </c>
      <c r="C67" s="27" t="s">
        <v>79</v>
      </c>
      <c r="D67" s="28" t="s">
        <v>56</v>
      </c>
      <c r="E67" s="29"/>
      <c r="F67" s="30">
        <v>6.3</v>
      </c>
      <c r="G67" s="31">
        <f t="shared" si="2"/>
        <v>0</v>
      </c>
      <c r="H67" s="32">
        <f t="shared" si="3"/>
        <v>0</v>
      </c>
      <c r="I67" s="33"/>
    </row>
    <row r="68" spans="1:9" ht="63.75" x14ac:dyDescent="0.25">
      <c r="A68" s="25">
        <v>2</v>
      </c>
      <c r="B68" s="26" t="s">
        <v>78</v>
      </c>
      <c r="C68" s="27" t="s">
        <v>80</v>
      </c>
      <c r="D68" s="28" t="s">
        <v>56</v>
      </c>
      <c r="E68" s="29"/>
      <c r="F68" s="30">
        <v>4.8</v>
      </c>
      <c r="G68" s="31">
        <f t="shared" si="2"/>
        <v>0</v>
      </c>
      <c r="H68" s="32">
        <f t="shared" si="3"/>
        <v>0</v>
      </c>
      <c r="I68" s="33"/>
    </row>
    <row r="69" spans="1:9" ht="90" x14ac:dyDescent="0.25">
      <c r="A69" s="25">
        <v>3</v>
      </c>
      <c r="B69" s="26" t="s">
        <v>78</v>
      </c>
      <c r="C69" s="27" t="s">
        <v>81</v>
      </c>
      <c r="D69" s="28" t="s">
        <v>56</v>
      </c>
      <c r="E69" s="29"/>
      <c r="F69" s="30">
        <v>6.49</v>
      </c>
      <c r="G69" s="31">
        <f t="shared" si="2"/>
        <v>0</v>
      </c>
      <c r="H69" s="32">
        <f t="shared" si="3"/>
        <v>0</v>
      </c>
      <c r="I69" s="33"/>
    </row>
    <row r="70" spans="1:9" ht="90" x14ac:dyDescent="0.25">
      <c r="A70" s="25">
        <v>4</v>
      </c>
      <c r="B70" s="26" t="s">
        <v>78</v>
      </c>
      <c r="C70" s="27" t="s">
        <v>82</v>
      </c>
      <c r="D70" s="28" t="s">
        <v>56</v>
      </c>
      <c r="E70" s="29"/>
      <c r="F70" s="30">
        <v>3.64</v>
      </c>
      <c r="G70" s="31">
        <f t="shared" si="2"/>
        <v>0</v>
      </c>
      <c r="H70" s="32">
        <f t="shared" si="3"/>
        <v>0</v>
      </c>
      <c r="I70" s="33"/>
    </row>
    <row r="71" spans="1:9" ht="90" x14ac:dyDescent="0.25">
      <c r="A71" s="25">
        <v>5</v>
      </c>
      <c r="B71" s="26" t="s">
        <v>78</v>
      </c>
      <c r="C71" s="27" t="s">
        <v>83</v>
      </c>
      <c r="D71" s="28" t="s">
        <v>56</v>
      </c>
      <c r="E71" s="29"/>
      <c r="F71" s="30">
        <v>4.01</v>
      </c>
      <c r="G71" s="31">
        <f t="shared" si="2"/>
        <v>0</v>
      </c>
      <c r="H71" s="32">
        <f t="shared" si="3"/>
        <v>0</v>
      </c>
      <c r="I71" s="33"/>
    </row>
    <row r="72" spans="1:9" ht="75" x14ac:dyDescent="0.25">
      <c r="A72" s="25">
        <v>6</v>
      </c>
      <c r="B72" s="26" t="s">
        <v>78</v>
      </c>
      <c r="C72" s="27" t="s">
        <v>84</v>
      </c>
      <c r="D72" s="28" t="s">
        <v>56</v>
      </c>
      <c r="E72" s="29">
        <v>10</v>
      </c>
      <c r="F72" s="30">
        <v>3.46</v>
      </c>
      <c r="G72" s="31">
        <f t="shared" si="2"/>
        <v>34.6</v>
      </c>
      <c r="H72" s="32">
        <f t="shared" si="3"/>
        <v>43.25</v>
      </c>
      <c r="I72" s="33"/>
    </row>
    <row r="73" spans="1:9" s="57" customFormat="1" ht="90" x14ac:dyDescent="0.25">
      <c r="A73" s="25">
        <v>7</v>
      </c>
      <c r="B73" s="26" t="s">
        <v>78</v>
      </c>
      <c r="C73" s="27" t="s">
        <v>85</v>
      </c>
      <c r="D73" s="53" t="s">
        <v>56</v>
      </c>
      <c r="E73" s="54">
        <v>8000</v>
      </c>
      <c r="F73" s="55">
        <v>0.47</v>
      </c>
      <c r="G73" s="31">
        <f t="shared" si="2"/>
        <v>3760</v>
      </c>
      <c r="H73" s="32">
        <f t="shared" si="3"/>
        <v>4700</v>
      </c>
      <c r="I73" s="56"/>
    </row>
    <row r="74" spans="1:9" ht="90" x14ac:dyDescent="0.25">
      <c r="A74" s="25">
        <v>8</v>
      </c>
      <c r="B74" s="26" t="s">
        <v>78</v>
      </c>
      <c r="C74" s="27" t="s">
        <v>86</v>
      </c>
      <c r="D74" s="28" t="s">
        <v>56</v>
      </c>
      <c r="E74" s="29">
        <v>11000</v>
      </c>
      <c r="F74" s="30">
        <v>0.19</v>
      </c>
      <c r="G74" s="31">
        <f t="shared" si="2"/>
        <v>2090</v>
      </c>
      <c r="H74" s="32">
        <f t="shared" si="3"/>
        <v>2612.5</v>
      </c>
      <c r="I74" s="33"/>
    </row>
    <row r="75" spans="1:9" ht="90" x14ac:dyDescent="0.25">
      <c r="A75" s="25">
        <v>9</v>
      </c>
      <c r="B75" s="26" t="s">
        <v>78</v>
      </c>
      <c r="C75" s="27" t="s">
        <v>87</v>
      </c>
      <c r="D75" s="28" t="s">
        <v>56</v>
      </c>
      <c r="E75" s="29"/>
      <c r="F75" s="30">
        <v>0.18</v>
      </c>
      <c r="G75" s="31">
        <f t="shared" si="2"/>
        <v>0</v>
      </c>
      <c r="H75" s="32">
        <f t="shared" si="3"/>
        <v>0</v>
      </c>
      <c r="I75" s="33"/>
    </row>
    <row r="76" spans="1:9" ht="75" x14ac:dyDescent="0.25">
      <c r="A76" s="25">
        <v>10</v>
      </c>
      <c r="B76" s="26" t="s">
        <v>78</v>
      </c>
      <c r="C76" s="27" t="s">
        <v>88</v>
      </c>
      <c r="D76" s="28" t="s">
        <v>56</v>
      </c>
      <c r="E76" s="29">
        <v>50</v>
      </c>
      <c r="F76" s="30">
        <v>2.8</v>
      </c>
      <c r="G76" s="31">
        <f t="shared" si="2"/>
        <v>140</v>
      </c>
      <c r="H76" s="32">
        <f t="shared" si="3"/>
        <v>175</v>
      </c>
      <c r="I76" s="33"/>
    </row>
    <row r="77" spans="1:9" ht="63.75" x14ac:dyDescent="0.25">
      <c r="A77" s="25">
        <v>11</v>
      </c>
      <c r="B77" s="26" t="s">
        <v>78</v>
      </c>
      <c r="C77" s="27" t="s">
        <v>89</v>
      </c>
      <c r="D77" s="28" t="s">
        <v>90</v>
      </c>
      <c r="E77" s="29">
        <v>1000</v>
      </c>
      <c r="F77" s="30">
        <v>2.68</v>
      </c>
      <c r="G77" s="31">
        <f t="shared" si="2"/>
        <v>2680</v>
      </c>
      <c r="H77" s="32">
        <f t="shared" si="3"/>
        <v>3350</v>
      </c>
      <c r="I77" s="33"/>
    </row>
    <row r="78" spans="1:9" ht="75" x14ac:dyDescent="0.25">
      <c r="A78" s="25">
        <v>12</v>
      </c>
      <c r="B78" s="26" t="s">
        <v>78</v>
      </c>
      <c r="C78" s="27" t="s">
        <v>91</v>
      </c>
      <c r="D78" s="28" t="s">
        <v>56</v>
      </c>
      <c r="E78" s="29"/>
      <c r="F78" s="30">
        <v>0.18</v>
      </c>
      <c r="G78" s="31">
        <f t="shared" si="2"/>
        <v>0</v>
      </c>
      <c r="H78" s="32">
        <f t="shared" si="3"/>
        <v>0</v>
      </c>
      <c r="I78" s="33"/>
    </row>
    <row r="79" spans="1:9" ht="90" x14ac:dyDescent="0.25">
      <c r="A79" s="25">
        <v>13</v>
      </c>
      <c r="B79" s="26" t="s">
        <v>78</v>
      </c>
      <c r="C79" s="27" t="s">
        <v>92</v>
      </c>
      <c r="D79" s="28" t="s">
        <v>56</v>
      </c>
      <c r="E79" s="29"/>
      <c r="F79" s="30">
        <v>0.95</v>
      </c>
      <c r="G79" s="31">
        <f t="shared" si="2"/>
        <v>0</v>
      </c>
      <c r="H79" s="32">
        <f t="shared" si="3"/>
        <v>0</v>
      </c>
      <c r="I79" s="33"/>
    </row>
    <row r="80" spans="1:9" ht="75" x14ac:dyDescent="0.25">
      <c r="A80" s="25">
        <v>14</v>
      </c>
      <c r="B80" s="26" t="s">
        <v>78</v>
      </c>
      <c r="C80" s="27" t="s">
        <v>93</v>
      </c>
      <c r="D80" s="28" t="s">
        <v>56</v>
      </c>
      <c r="E80" s="29">
        <v>200</v>
      </c>
      <c r="F80" s="30">
        <v>0.55000000000000004</v>
      </c>
      <c r="G80" s="31">
        <f t="shared" si="2"/>
        <v>110.00000000000001</v>
      </c>
      <c r="H80" s="32">
        <f t="shared" si="3"/>
        <v>137.50000000000003</v>
      </c>
      <c r="I80" s="33"/>
    </row>
    <row r="81" spans="1:9" ht="75" x14ac:dyDescent="0.25">
      <c r="A81" s="25">
        <v>15</v>
      </c>
      <c r="B81" s="26" t="s">
        <v>78</v>
      </c>
      <c r="C81" s="27" t="s">
        <v>94</v>
      </c>
      <c r="D81" s="28" t="s">
        <v>56</v>
      </c>
      <c r="E81" s="29">
        <v>200</v>
      </c>
      <c r="F81" s="30">
        <v>1.3</v>
      </c>
      <c r="G81" s="31">
        <f t="shared" si="2"/>
        <v>260</v>
      </c>
      <c r="H81" s="32">
        <f t="shared" si="3"/>
        <v>325</v>
      </c>
      <c r="I81" s="33"/>
    </row>
    <row r="82" spans="1:9" ht="63.75" x14ac:dyDescent="0.25">
      <c r="A82" s="25">
        <v>16</v>
      </c>
      <c r="B82" s="26" t="s">
        <v>78</v>
      </c>
      <c r="C82" s="27" t="s">
        <v>95</v>
      </c>
      <c r="D82" s="28" t="s">
        <v>56</v>
      </c>
      <c r="E82" s="29">
        <v>100</v>
      </c>
      <c r="F82" s="30">
        <v>3.3</v>
      </c>
      <c r="G82" s="31">
        <f t="shared" si="2"/>
        <v>330</v>
      </c>
      <c r="H82" s="32">
        <f t="shared" si="3"/>
        <v>412.5</v>
      </c>
      <c r="I82" s="33"/>
    </row>
    <row r="83" spans="1:9" ht="15" x14ac:dyDescent="0.25">
      <c r="A83" s="5"/>
      <c r="B83" s="5"/>
      <c r="C83" s="5"/>
      <c r="D83" s="5"/>
      <c r="E83" s="58"/>
      <c r="F83" s="59"/>
      <c r="G83" s="5"/>
      <c r="H83" s="60"/>
      <c r="I83" s="5"/>
    </row>
    <row r="84" spans="1:9" s="60" customFormat="1" x14ac:dyDescent="0.25">
      <c r="A84" s="61"/>
      <c r="B84" s="62"/>
      <c r="C84" s="63" t="s">
        <v>96</v>
      </c>
      <c r="D84" s="64"/>
      <c r="E84" s="65"/>
      <c r="F84" s="66"/>
      <c r="G84" s="67">
        <f>SUM(G8:G83)</f>
        <v>56563.55</v>
      </c>
      <c r="H84" s="67">
        <f>SUM(H8:H83)</f>
        <v>70704.4375</v>
      </c>
      <c r="I84" s="63"/>
    </row>
    <row r="86" spans="1:9" ht="20.25" x14ac:dyDescent="0.25">
      <c r="A86" s="68" t="s">
        <v>97</v>
      </c>
    </row>
    <row r="87" spans="1:9" s="74" customFormat="1" ht="31.5" x14ac:dyDescent="0.25">
      <c r="A87" s="71" t="s">
        <v>4</v>
      </c>
      <c r="B87" s="71" t="s">
        <v>98</v>
      </c>
      <c r="C87" s="72" t="s">
        <v>99</v>
      </c>
      <c r="D87" s="72"/>
      <c r="E87" s="73"/>
      <c r="F87" s="72"/>
      <c r="G87" s="71" t="s">
        <v>10</v>
      </c>
      <c r="H87" s="71" t="s">
        <v>11</v>
      </c>
    </row>
    <row r="88" spans="1:9" s="74" customFormat="1" x14ac:dyDescent="0.25">
      <c r="A88" s="75">
        <v>1</v>
      </c>
      <c r="B88" s="75">
        <v>14</v>
      </c>
      <c r="C88" s="76" t="s">
        <v>14</v>
      </c>
      <c r="D88" s="77"/>
      <c r="E88" s="78"/>
      <c r="F88" s="79"/>
      <c r="G88" s="80">
        <f>SUM(G8:G21)</f>
        <v>14170</v>
      </c>
      <c r="H88" s="81">
        <f>SUM(H8:H21)</f>
        <v>17712.5</v>
      </c>
    </row>
    <row r="89" spans="1:9" s="74" customFormat="1" x14ac:dyDescent="0.25">
      <c r="A89" s="75">
        <v>2</v>
      </c>
      <c r="B89" s="75">
        <v>11</v>
      </c>
      <c r="C89" s="76" t="s">
        <v>31</v>
      </c>
      <c r="D89" s="77"/>
      <c r="E89" s="78"/>
      <c r="F89" s="79"/>
      <c r="G89" s="80">
        <f>SUM(G23:G33)</f>
        <v>19544.2</v>
      </c>
      <c r="H89" s="81">
        <f>SUM(H23:H33)</f>
        <v>24430.25</v>
      </c>
    </row>
    <row r="90" spans="1:9" s="74" customFormat="1" x14ac:dyDescent="0.25">
      <c r="A90" s="75">
        <v>3</v>
      </c>
      <c r="B90" s="75">
        <v>10</v>
      </c>
      <c r="C90" s="76" t="s">
        <v>46</v>
      </c>
      <c r="D90" s="77"/>
      <c r="E90" s="78"/>
      <c r="F90" s="79"/>
      <c r="G90" s="80">
        <f>SUM(G35:G44)</f>
        <v>6909.9</v>
      </c>
      <c r="H90" s="81">
        <f>SUM(H35:H44)</f>
        <v>8637.375</v>
      </c>
    </row>
    <row r="91" spans="1:9" s="74" customFormat="1" ht="31.5" x14ac:dyDescent="0.25">
      <c r="A91" s="75">
        <v>4</v>
      </c>
      <c r="B91" s="75">
        <v>20</v>
      </c>
      <c r="C91" s="76" t="s">
        <v>58</v>
      </c>
      <c r="D91" s="77"/>
      <c r="E91" s="78"/>
      <c r="F91" s="79"/>
      <c r="G91" s="80">
        <f>SUM(G46:G65)</f>
        <v>6534.85</v>
      </c>
      <c r="H91" s="81">
        <f>SUM(H46:H65)</f>
        <v>8168.5625</v>
      </c>
    </row>
    <row r="92" spans="1:9" s="74" customFormat="1" ht="31.5" x14ac:dyDescent="0.25">
      <c r="A92" s="75">
        <v>5</v>
      </c>
      <c r="B92" s="75">
        <v>16</v>
      </c>
      <c r="C92" s="76" t="s">
        <v>78</v>
      </c>
      <c r="D92" s="77"/>
      <c r="E92" s="78"/>
      <c r="F92" s="79"/>
      <c r="G92" s="80">
        <f>SUM(G67:G82)</f>
        <v>9404.6</v>
      </c>
      <c r="H92" s="81">
        <f>SUM(H67:H82)</f>
        <v>11755.75</v>
      </c>
    </row>
    <row r="93" spans="1:9" s="88" customFormat="1" x14ac:dyDescent="0.25">
      <c r="A93" s="82"/>
      <c r="B93" s="82">
        <f>SUM(B88:B92)</f>
        <v>71</v>
      </c>
      <c r="C93" s="83" t="s">
        <v>96</v>
      </c>
      <c r="D93" s="84"/>
      <c r="E93" s="85"/>
      <c r="F93" s="86"/>
      <c r="G93" s="87">
        <f>SUM(G88:G92)</f>
        <v>56563.549999999996</v>
      </c>
      <c r="H93" s="87">
        <f>SUM(H88:H92)</f>
        <v>70704.4375</v>
      </c>
    </row>
    <row r="94" spans="1:9" ht="20.25" x14ac:dyDescent="0.25">
      <c r="A94" s="68"/>
    </row>
    <row r="95" spans="1:9" ht="18.75" x14ac:dyDescent="0.25">
      <c r="A95" s="8" t="s">
        <v>100</v>
      </c>
      <c r="B95" s="9"/>
      <c r="C95" s="9"/>
      <c r="D95" s="9"/>
      <c r="E95" s="10"/>
      <c r="F95" s="9"/>
      <c r="G95" s="9"/>
      <c r="H95" s="9"/>
      <c r="I95" s="9"/>
    </row>
    <row r="96" spans="1:9" ht="15" x14ac:dyDescent="0.25">
      <c r="A96" s="102"/>
      <c r="B96" s="102"/>
      <c r="C96" s="102"/>
      <c r="D96" s="102"/>
      <c r="E96" s="102"/>
      <c r="F96" s="102"/>
      <c r="G96" s="102"/>
      <c r="H96" s="102"/>
    </row>
    <row r="97" spans="1:9" ht="42.75" x14ac:dyDescent="0.25">
      <c r="A97" s="12" t="s">
        <v>4</v>
      </c>
      <c r="B97" s="13" t="s">
        <v>5</v>
      </c>
      <c r="C97" s="14" t="s">
        <v>6</v>
      </c>
      <c r="D97" s="12" t="s">
        <v>7</v>
      </c>
      <c r="E97" s="15" t="s">
        <v>8</v>
      </c>
      <c r="F97" s="16" t="s">
        <v>9</v>
      </c>
      <c r="G97" s="17" t="s">
        <v>10</v>
      </c>
      <c r="H97" s="17" t="s">
        <v>11</v>
      </c>
      <c r="I97" s="18" t="s">
        <v>12</v>
      </c>
    </row>
    <row r="98" spans="1:9" s="24" customFormat="1" ht="15" x14ac:dyDescent="0.25">
      <c r="A98" s="19">
        <v>1</v>
      </c>
      <c r="B98" s="20">
        <v>2</v>
      </c>
      <c r="C98" s="21">
        <v>3</v>
      </c>
      <c r="D98" s="19">
        <v>4</v>
      </c>
      <c r="E98" s="22">
        <v>5</v>
      </c>
      <c r="F98" s="21">
        <v>6</v>
      </c>
      <c r="G98" s="19" t="s">
        <v>13</v>
      </c>
      <c r="H98" s="19">
        <v>8</v>
      </c>
      <c r="I98" s="23">
        <v>9</v>
      </c>
    </row>
    <row r="99" spans="1:9" s="96" customFormat="1" ht="30" x14ac:dyDescent="0.25">
      <c r="A99" s="89">
        <v>1</v>
      </c>
      <c r="B99" s="90">
        <v>5</v>
      </c>
      <c r="C99" s="91" t="s">
        <v>101</v>
      </c>
      <c r="D99" s="92" t="s">
        <v>102</v>
      </c>
      <c r="E99" s="29">
        <v>400</v>
      </c>
      <c r="F99" s="93">
        <v>5.85</v>
      </c>
      <c r="G99" s="94">
        <f>E99*F99</f>
        <v>2340</v>
      </c>
      <c r="H99" s="95">
        <f>G99*1.25</f>
        <v>2925</v>
      </c>
      <c r="I99" s="33"/>
    </row>
    <row r="100" spans="1:9" s="96" customFormat="1" x14ac:dyDescent="0.25">
      <c r="A100" s="89">
        <v>2</v>
      </c>
      <c r="B100" s="90">
        <v>5</v>
      </c>
      <c r="C100" s="91" t="s">
        <v>103</v>
      </c>
      <c r="D100" s="92" t="s">
        <v>102</v>
      </c>
      <c r="E100" s="29">
        <v>10</v>
      </c>
      <c r="F100" s="93">
        <v>14.1</v>
      </c>
      <c r="G100" s="94">
        <f t="shared" ref="G100:G118" si="4">E100*F100</f>
        <v>141</v>
      </c>
      <c r="H100" s="95">
        <f t="shared" ref="H100:H118" si="5">G100*1.25</f>
        <v>176.25</v>
      </c>
      <c r="I100" s="33"/>
    </row>
    <row r="101" spans="1:9" s="96" customFormat="1" x14ac:dyDescent="0.25">
      <c r="A101" s="89">
        <v>3</v>
      </c>
      <c r="B101" s="90">
        <v>5</v>
      </c>
      <c r="C101" s="91" t="s">
        <v>104</v>
      </c>
      <c r="D101" s="92" t="s">
        <v>102</v>
      </c>
      <c r="E101" s="29">
        <v>10</v>
      </c>
      <c r="F101" s="93">
        <v>10.199999999999999</v>
      </c>
      <c r="G101" s="94">
        <f t="shared" si="4"/>
        <v>102</v>
      </c>
      <c r="H101" s="95">
        <f t="shared" si="5"/>
        <v>127.5</v>
      </c>
      <c r="I101" s="33"/>
    </row>
    <row r="102" spans="1:9" s="96" customFormat="1" x14ac:dyDescent="0.25">
      <c r="A102" s="89">
        <v>4</v>
      </c>
      <c r="B102" s="90">
        <v>5</v>
      </c>
      <c r="C102" s="91" t="s">
        <v>105</v>
      </c>
      <c r="D102" s="92" t="s">
        <v>102</v>
      </c>
      <c r="E102" s="29">
        <v>10</v>
      </c>
      <c r="F102" s="93">
        <v>6.1</v>
      </c>
      <c r="G102" s="94">
        <f t="shared" si="4"/>
        <v>61</v>
      </c>
      <c r="H102" s="95">
        <f t="shared" si="5"/>
        <v>76.25</v>
      </c>
      <c r="I102" s="33"/>
    </row>
    <row r="103" spans="1:9" s="96" customFormat="1" x14ac:dyDescent="0.25">
      <c r="A103" s="89">
        <v>5</v>
      </c>
      <c r="B103" s="90"/>
      <c r="C103" s="91"/>
      <c r="D103" s="92"/>
      <c r="E103" s="29"/>
      <c r="F103" s="93"/>
      <c r="G103" s="94">
        <f t="shared" si="4"/>
        <v>0</v>
      </c>
      <c r="H103" s="95">
        <f t="shared" si="5"/>
        <v>0</v>
      </c>
      <c r="I103" s="33"/>
    </row>
    <row r="104" spans="1:9" s="96" customFormat="1" x14ac:dyDescent="0.25">
      <c r="A104" s="89">
        <v>6</v>
      </c>
      <c r="B104" s="90"/>
      <c r="C104" s="91"/>
      <c r="D104" s="92"/>
      <c r="E104" s="29"/>
      <c r="F104" s="93"/>
      <c r="G104" s="94">
        <f t="shared" si="4"/>
        <v>0</v>
      </c>
      <c r="H104" s="95">
        <f t="shared" si="5"/>
        <v>0</v>
      </c>
      <c r="I104" s="33"/>
    </row>
    <row r="105" spans="1:9" s="96" customFormat="1" x14ac:dyDescent="0.25">
      <c r="A105" s="89">
        <v>7</v>
      </c>
      <c r="B105" s="90"/>
      <c r="C105" s="91"/>
      <c r="D105" s="92"/>
      <c r="E105" s="29"/>
      <c r="F105" s="93"/>
      <c r="G105" s="94">
        <f t="shared" si="4"/>
        <v>0</v>
      </c>
      <c r="H105" s="95">
        <f t="shared" si="5"/>
        <v>0</v>
      </c>
      <c r="I105" s="33"/>
    </row>
    <row r="106" spans="1:9" s="96" customFormat="1" x14ac:dyDescent="0.25">
      <c r="A106" s="89">
        <v>8</v>
      </c>
      <c r="B106" s="90"/>
      <c r="C106" s="91"/>
      <c r="D106" s="92"/>
      <c r="E106" s="29"/>
      <c r="F106" s="93"/>
      <c r="G106" s="94">
        <f t="shared" si="4"/>
        <v>0</v>
      </c>
      <c r="H106" s="95">
        <f t="shared" si="5"/>
        <v>0</v>
      </c>
      <c r="I106" s="33"/>
    </row>
    <row r="107" spans="1:9" s="96" customFormat="1" x14ac:dyDescent="0.25">
      <c r="A107" s="89">
        <v>9</v>
      </c>
      <c r="B107" s="90"/>
      <c r="C107" s="91"/>
      <c r="D107" s="92"/>
      <c r="E107" s="29"/>
      <c r="F107" s="93"/>
      <c r="G107" s="94">
        <f t="shared" si="4"/>
        <v>0</v>
      </c>
      <c r="H107" s="95">
        <f t="shared" si="5"/>
        <v>0</v>
      </c>
      <c r="I107" s="33"/>
    </row>
    <row r="108" spans="1:9" s="96" customFormat="1" x14ac:dyDescent="0.25">
      <c r="A108" s="89">
        <v>10</v>
      </c>
      <c r="B108" s="90"/>
      <c r="C108" s="91"/>
      <c r="D108" s="92"/>
      <c r="E108" s="29"/>
      <c r="F108" s="93"/>
      <c r="G108" s="94">
        <f t="shared" si="4"/>
        <v>0</v>
      </c>
      <c r="H108" s="95">
        <f t="shared" si="5"/>
        <v>0</v>
      </c>
      <c r="I108" s="33"/>
    </row>
    <row r="109" spans="1:9" s="96" customFormat="1" x14ac:dyDescent="0.25">
      <c r="A109" s="89">
        <v>11</v>
      </c>
      <c r="B109" s="90"/>
      <c r="C109" s="91"/>
      <c r="D109" s="92"/>
      <c r="E109" s="29"/>
      <c r="F109" s="93"/>
      <c r="G109" s="94">
        <f t="shared" si="4"/>
        <v>0</v>
      </c>
      <c r="H109" s="95">
        <f t="shared" si="5"/>
        <v>0</v>
      </c>
      <c r="I109" s="33"/>
    </row>
    <row r="110" spans="1:9" s="96" customFormat="1" x14ac:dyDescent="0.25">
      <c r="A110" s="89">
        <v>12</v>
      </c>
      <c r="B110" s="90"/>
      <c r="C110" s="91"/>
      <c r="D110" s="92"/>
      <c r="E110" s="29"/>
      <c r="F110" s="93"/>
      <c r="G110" s="94">
        <f t="shared" si="4"/>
        <v>0</v>
      </c>
      <c r="H110" s="95">
        <f t="shared" si="5"/>
        <v>0</v>
      </c>
      <c r="I110" s="33"/>
    </row>
    <row r="111" spans="1:9" s="96" customFormat="1" x14ac:dyDescent="0.25">
      <c r="A111" s="89">
        <v>13</v>
      </c>
      <c r="B111" s="90"/>
      <c r="C111" s="91"/>
      <c r="D111" s="92"/>
      <c r="E111" s="29"/>
      <c r="F111" s="93"/>
      <c r="G111" s="94">
        <f t="shared" si="4"/>
        <v>0</v>
      </c>
      <c r="H111" s="95">
        <f t="shared" si="5"/>
        <v>0</v>
      </c>
      <c r="I111" s="33"/>
    </row>
    <row r="112" spans="1:9" s="96" customFormat="1" x14ac:dyDescent="0.25">
      <c r="A112" s="89">
        <v>14</v>
      </c>
      <c r="B112" s="90"/>
      <c r="C112" s="91"/>
      <c r="D112" s="92"/>
      <c r="E112" s="29"/>
      <c r="F112" s="93"/>
      <c r="G112" s="94">
        <f t="shared" si="4"/>
        <v>0</v>
      </c>
      <c r="H112" s="95">
        <f t="shared" si="5"/>
        <v>0</v>
      </c>
      <c r="I112" s="33"/>
    </row>
    <row r="113" spans="1:9" s="96" customFormat="1" x14ac:dyDescent="0.25">
      <c r="A113" s="89">
        <v>15</v>
      </c>
      <c r="B113" s="90"/>
      <c r="C113" s="91"/>
      <c r="D113" s="92"/>
      <c r="E113" s="29"/>
      <c r="F113" s="93"/>
      <c r="G113" s="94">
        <f t="shared" si="4"/>
        <v>0</v>
      </c>
      <c r="H113" s="95">
        <f t="shared" si="5"/>
        <v>0</v>
      </c>
      <c r="I113" s="33"/>
    </row>
    <row r="114" spans="1:9" s="96" customFormat="1" x14ac:dyDescent="0.25">
      <c r="A114" s="89">
        <v>16</v>
      </c>
      <c r="B114" s="90"/>
      <c r="C114" s="91"/>
      <c r="D114" s="92"/>
      <c r="E114" s="29"/>
      <c r="F114" s="93"/>
      <c r="G114" s="94">
        <f t="shared" si="4"/>
        <v>0</v>
      </c>
      <c r="H114" s="95">
        <f t="shared" si="5"/>
        <v>0</v>
      </c>
      <c r="I114" s="33"/>
    </row>
    <row r="115" spans="1:9" s="96" customFormat="1" x14ac:dyDescent="0.25">
      <c r="A115" s="89">
        <v>17</v>
      </c>
      <c r="B115" s="90"/>
      <c r="C115" s="91"/>
      <c r="D115" s="92"/>
      <c r="E115" s="29"/>
      <c r="F115" s="93"/>
      <c r="G115" s="94">
        <f t="shared" si="4"/>
        <v>0</v>
      </c>
      <c r="H115" s="95">
        <f t="shared" si="5"/>
        <v>0</v>
      </c>
      <c r="I115" s="33"/>
    </row>
    <row r="116" spans="1:9" s="96" customFormat="1" x14ac:dyDescent="0.25">
      <c r="A116" s="89">
        <v>18</v>
      </c>
      <c r="B116" s="90"/>
      <c r="C116" s="91"/>
      <c r="D116" s="92"/>
      <c r="E116" s="29"/>
      <c r="F116" s="93"/>
      <c r="G116" s="94">
        <f t="shared" si="4"/>
        <v>0</v>
      </c>
      <c r="H116" s="95">
        <f t="shared" si="5"/>
        <v>0</v>
      </c>
      <c r="I116" s="33"/>
    </row>
    <row r="117" spans="1:9" s="96" customFormat="1" x14ac:dyDescent="0.25">
      <c r="A117" s="89">
        <v>19</v>
      </c>
      <c r="B117" s="90"/>
      <c r="C117" s="91"/>
      <c r="D117" s="92"/>
      <c r="E117" s="29"/>
      <c r="F117" s="93"/>
      <c r="G117" s="94">
        <f t="shared" si="4"/>
        <v>0</v>
      </c>
      <c r="H117" s="95">
        <f t="shared" si="5"/>
        <v>0</v>
      </c>
      <c r="I117" s="33"/>
    </row>
    <row r="118" spans="1:9" s="96" customFormat="1" x14ac:dyDescent="0.25">
      <c r="A118" s="89">
        <v>20</v>
      </c>
      <c r="B118" s="90"/>
      <c r="C118" s="91"/>
      <c r="D118" s="92"/>
      <c r="E118" s="29"/>
      <c r="F118" s="93"/>
      <c r="G118" s="94">
        <f t="shared" si="4"/>
        <v>0</v>
      </c>
      <c r="H118" s="95">
        <f t="shared" si="5"/>
        <v>0</v>
      </c>
      <c r="I118" s="33"/>
    </row>
    <row r="119" spans="1:9" s="60" customFormat="1" x14ac:dyDescent="0.25">
      <c r="A119" s="61"/>
      <c r="B119" s="62"/>
      <c r="C119" s="63" t="s">
        <v>106</v>
      </c>
      <c r="D119" s="64"/>
      <c r="E119" s="65"/>
      <c r="F119" s="66"/>
      <c r="G119" s="67">
        <f>SUM(G99:G118)</f>
        <v>2644</v>
      </c>
      <c r="H119" s="67">
        <f>SUM(H99:H118)</f>
        <v>3305</v>
      </c>
      <c r="I119" s="63"/>
    </row>
    <row r="120" spans="1:9" x14ac:dyDescent="0.25">
      <c r="H120" s="37"/>
    </row>
    <row r="121" spans="1:9" s="60" customFormat="1" x14ac:dyDescent="0.25">
      <c r="A121" s="61"/>
      <c r="B121" s="62"/>
      <c r="C121" s="63" t="s">
        <v>107</v>
      </c>
      <c r="D121" s="64"/>
      <c r="E121" s="65"/>
      <c r="F121" s="66"/>
      <c r="G121" s="67">
        <f>G84+G119</f>
        <v>59207.55</v>
      </c>
      <c r="H121" s="67">
        <f>H84+H119</f>
        <v>74009.4375</v>
      </c>
      <c r="I121" s="63"/>
    </row>
  </sheetData>
  <mergeCells count="2">
    <mergeCell ref="A5:H5"/>
    <mergeCell ref="A96:H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3"/>
  <sheetViews>
    <sheetView tabSelected="1" workbookViewId="0">
      <selection activeCell="L8" sqref="L8"/>
    </sheetView>
  </sheetViews>
  <sheetFormatPr defaultRowHeight="15" x14ac:dyDescent="0.25"/>
  <cols>
    <col min="1" max="1" width="5.5703125" style="103" customWidth="1"/>
    <col min="2" max="3" width="50.7109375" style="103" customWidth="1"/>
    <col min="4" max="4" width="9.140625" style="103" customWidth="1"/>
    <col min="5" max="5" width="13.140625" style="103" bestFit="1" customWidth="1"/>
    <col min="6" max="6" width="15.42578125" style="103" bestFit="1" customWidth="1"/>
    <col min="7" max="7" width="17" style="103" customWidth="1"/>
    <col min="8" max="16384" width="9.140625" style="103"/>
  </cols>
  <sheetData>
    <row r="1" spans="1:7" x14ac:dyDescent="0.25">
      <c r="B1" s="104" t="s">
        <v>108</v>
      </c>
      <c r="C1" s="104"/>
    </row>
    <row r="2" spans="1:7" x14ac:dyDescent="0.25">
      <c r="B2" s="104"/>
      <c r="C2" s="104"/>
    </row>
    <row r="3" spans="1:7" x14ac:dyDescent="0.25">
      <c r="B3" s="104" t="s">
        <v>128</v>
      </c>
      <c r="C3" s="104"/>
    </row>
    <row r="5" spans="1:7" ht="42.75" x14ac:dyDescent="0.25">
      <c r="A5" s="105" t="s">
        <v>4</v>
      </c>
      <c r="B5" s="106" t="s">
        <v>6</v>
      </c>
      <c r="C5" s="107" t="s">
        <v>129</v>
      </c>
      <c r="D5" s="105" t="s">
        <v>7</v>
      </c>
      <c r="E5" s="108" t="s">
        <v>8</v>
      </c>
      <c r="F5" s="109" t="s">
        <v>9</v>
      </c>
      <c r="G5" s="110" t="s">
        <v>10</v>
      </c>
    </row>
    <row r="6" spans="1:7" x14ac:dyDescent="0.25">
      <c r="A6" s="111">
        <v>1</v>
      </c>
      <c r="B6" s="112">
        <v>2</v>
      </c>
      <c r="C6" s="112">
        <v>3</v>
      </c>
      <c r="D6" s="111">
        <v>4</v>
      </c>
      <c r="E6" s="113">
        <v>5</v>
      </c>
      <c r="F6" s="112">
        <v>6</v>
      </c>
      <c r="G6" s="111" t="s">
        <v>13</v>
      </c>
    </row>
    <row r="7" spans="1:7" ht="90" x14ac:dyDescent="0.25">
      <c r="A7" s="114">
        <v>1</v>
      </c>
      <c r="B7" s="115" t="s">
        <v>15</v>
      </c>
      <c r="C7" s="97"/>
      <c r="D7" s="116" t="s">
        <v>16</v>
      </c>
      <c r="E7" s="117">
        <v>8000</v>
      </c>
      <c r="F7" s="93"/>
      <c r="G7" s="118">
        <f>E7*F7</f>
        <v>0</v>
      </c>
    </row>
    <row r="8" spans="1:7" ht="90" x14ac:dyDescent="0.25">
      <c r="A8" s="114">
        <v>2</v>
      </c>
      <c r="B8" s="115" t="s">
        <v>22</v>
      </c>
      <c r="C8" s="97"/>
      <c r="D8" s="116" t="s">
        <v>16</v>
      </c>
      <c r="E8" s="119">
        <v>3300</v>
      </c>
      <c r="F8" s="93"/>
      <c r="G8" s="118">
        <f t="shared" ref="G8:G48" si="0">E8*F8</f>
        <v>0</v>
      </c>
    </row>
    <row r="9" spans="1:7" ht="75" x14ac:dyDescent="0.25">
      <c r="A9" s="114">
        <v>3</v>
      </c>
      <c r="B9" s="115" t="s">
        <v>29</v>
      </c>
      <c r="C9" s="97"/>
      <c r="D9" s="116" t="s">
        <v>18</v>
      </c>
      <c r="E9" s="119">
        <v>2300</v>
      </c>
      <c r="F9" s="93"/>
      <c r="G9" s="118">
        <f t="shared" si="0"/>
        <v>0</v>
      </c>
    </row>
    <row r="10" spans="1:7" ht="105" x14ac:dyDescent="0.25">
      <c r="A10" s="114">
        <v>4</v>
      </c>
      <c r="B10" s="115" t="s">
        <v>34</v>
      </c>
      <c r="C10" s="97"/>
      <c r="D10" s="116" t="s">
        <v>33</v>
      </c>
      <c r="E10" s="119">
        <v>2000</v>
      </c>
      <c r="F10" s="93"/>
      <c r="G10" s="118">
        <f t="shared" si="0"/>
        <v>0</v>
      </c>
    </row>
    <row r="11" spans="1:7" ht="90" x14ac:dyDescent="0.25">
      <c r="A11" s="114">
        <v>5</v>
      </c>
      <c r="B11" s="115" t="s">
        <v>35</v>
      </c>
      <c r="C11" s="97"/>
      <c r="D11" s="116" t="s">
        <v>36</v>
      </c>
      <c r="E11" s="119">
        <v>500</v>
      </c>
      <c r="F11" s="93"/>
      <c r="G11" s="118">
        <f t="shared" si="0"/>
        <v>0</v>
      </c>
    </row>
    <row r="12" spans="1:7" ht="45" x14ac:dyDescent="0.25">
      <c r="A12" s="114">
        <v>6</v>
      </c>
      <c r="B12" s="115" t="s">
        <v>38</v>
      </c>
      <c r="C12" s="97"/>
      <c r="D12" s="116" t="s">
        <v>36</v>
      </c>
      <c r="E12" s="119">
        <v>300</v>
      </c>
      <c r="F12" s="93"/>
      <c r="G12" s="118">
        <f t="shared" si="0"/>
        <v>0</v>
      </c>
    </row>
    <row r="13" spans="1:7" ht="60" x14ac:dyDescent="0.25">
      <c r="A13" s="114">
        <v>7</v>
      </c>
      <c r="B13" s="115" t="s">
        <v>39</v>
      </c>
      <c r="C13" s="97"/>
      <c r="D13" s="116" t="s">
        <v>33</v>
      </c>
      <c r="E13" s="119">
        <v>150</v>
      </c>
      <c r="F13" s="93"/>
      <c r="G13" s="118">
        <f t="shared" si="0"/>
        <v>0</v>
      </c>
    </row>
    <row r="14" spans="1:7" ht="75" x14ac:dyDescent="0.25">
      <c r="A14" s="114">
        <v>8</v>
      </c>
      <c r="B14" s="115" t="s">
        <v>41</v>
      </c>
      <c r="C14" s="97"/>
      <c r="D14" s="116" t="s">
        <v>36</v>
      </c>
      <c r="E14" s="119">
        <v>100</v>
      </c>
      <c r="F14" s="93"/>
      <c r="G14" s="118">
        <f t="shared" si="0"/>
        <v>0</v>
      </c>
    </row>
    <row r="15" spans="1:7" ht="90" x14ac:dyDescent="0.25">
      <c r="A15" s="114">
        <v>9</v>
      </c>
      <c r="B15" s="115" t="s">
        <v>45</v>
      </c>
      <c r="C15" s="97"/>
      <c r="D15" s="120" t="s">
        <v>36</v>
      </c>
      <c r="E15" s="117">
        <v>150</v>
      </c>
      <c r="F15" s="93"/>
      <c r="G15" s="118">
        <f t="shared" si="0"/>
        <v>0</v>
      </c>
    </row>
    <row r="16" spans="1:7" ht="90" x14ac:dyDescent="0.25">
      <c r="A16" s="114">
        <v>10</v>
      </c>
      <c r="B16" s="115" t="s">
        <v>48</v>
      </c>
      <c r="C16" s="97"/>
      <c r="D16" s="116" t="s">
        <v>36</v>
      </c>
      <c r="E16" s="119">
        <v>30</v>
      </c>
      <c r="F16" s="93"/>
      <c r="G16" s="118">
        <f t="shared" si="0"/>
        <v>0</v>
      </c>
    </row>
    <row r="17" spans="1:7" ht="75" x14ac:dyDescent="0.25">
      <c r="A17" s="114">
        <v>11</v>
      </c>
      <c r="B17" s="115" t="s">
        <v>51</v>
      </c>
      <c r="C17" s="97"/>
      <c r="D17" s="116" t="s">
        <v>36</v>
      </c>
      <c r="E17" s="119">
        <v>40</v>
      </c>
      <c r="F17" s="93"/>
      <c r="G17" s="118">
        <f t="shared" si="0"/>
        <v>0</v>
      </c>
    </row>
    <row r="18" spans="1:7" ht="90" x14ac:dyDescent="0.25">
      <c r="A18" s="114">
        <v>12</v>
      </c>
      <c r="B18" s="115" t="s">
        <v>52</v>
      </c>
      <c r="C18" s="97"/>
      <c r="D18" s="116" t="s">
        <v>36</v>
      </c>
      <c r="E18" s="119">
        <v>150</v>
      </c>
      <c r="F18" s="93"/>
      <c r="G18" s="118">
        <f t="shared" si="0"/>
        <v>0</v>
      </c>
    </row>
    <row r="19" spans="1:7" ht="60" x14ac:dyDescent="0.25">
      <c r="A19" s="114">
        <v>13</v>
      </c>
      <c r="B19" s="115" t="s">
        <v>54</v>
      </c>
      <c r="C19" s="97"/>
      <c r="D19" s="116" t="s">
        <v>36</v>
      </c>
      <c r="E19" s="119">
        <v>100</v>
      </c>
      <c r="F19" s="93"/>
      <c r="G19" s="118">
        <f t="shared" si="0"/>
        <v>0</v>
      </c>
    </row>
    <row r="20" spans="1:7" ht="90" x14ac:dyDescent="0.25">
      <c r="A20" s="114">
        <v>14</v>
      </c>
      <c r="B20" s="115" t="s">
        <v>55</v>
      </c>
      <c r="C20" s="97"/>
      <c r="D20" s="116" t="s">
        <v>56</v>
      </c>
      <c r="E20" s="119">
        <v>10</v>
      </c>
      <c r="F20" s="93"/>
      <c r="G20" s="118">
        <f t="shared" si="0"/>
        <v>0</v>
      </c>
    </row>
    <row r="21" spans="1:7" ht="90" x14ac:dyDescent="0.25">
      <c r="A21" s="114">
        <v>15</v>
      </c>
      <c r="B21" s="115" t="s">
        <v>57</v>
      </c>
      <c r="C21" s="97"/>
      <c r="D21" s="116" t="s">
        <v>36</v>
      </c>
      <c r="E21" s="119">
        <v>300</v>
      </c>
      <c r="F21" s="93"/>
      <c r="G21" s="118">
        <f t="shared" si="0"/>
        <v>0</v>
      </c>
    </row>
    <row r="22" spans="1:7" ht="45" x14ac:dyDescent="0.25">
      <c r="A22" s="114">
        <v>16</v>
      </c>
      <c r="B22" s="115" t="s">
        <v>65</v>
      </c>
      <c r="C22" s="97"/>
      <c r="D22" s="121" t="s">
        <v>36</v>
      </c>
      <c r="E22" s="122">
        <v>180</v>
      </c>
      <c r="F22" s="99"/>
      <c r="G22" s="118">
        <f t="shared" si="0"/>
        <v>0</v>
      </c>
    </row>
    <row r="23" spans="1:7" ht="45" x14ac:dyDescent="0.25">
      <c r="A23" s="114">
        <v>17</v>
      </c>
      <c r="B23" s="115" t="s">
        <v>67</v>
      </c>
      <c r="C23" s="97"/>
      <c r="D23" s="121" t="s">
        <v>36</v>
      </c>
      <c r="E23" s="122">
        <v>120</v>
      </c>
      <c r="F23" s="99"/>
      <c r="G23" s="118">
        <f t="shared" si="0"/>
        <v>0</v>
      </c>
    </row>
    <row r="24" spans="1:7" ht="45" x14ac:dyDescent="0.25">
      <c r="A24" s="114">
        <v>18</v>
      </c>
      <c r="B24" s="115" t="s">
        <v>68</v>
      </c>
      <c r="C24" s="97"/>
      <c r="D24" s="116" t="s">
        <v>36</v>
      </c>
      <c r="E24" s="119">
        <v>12</v>
      </c>
      <c r="F24" s="93"/>
      <c r="G24" s="118">
        <f t="shared" si="0"/>
        <v>0</v>
      </c>
    </row>
    <row r="25" spans="1:7" ht="75" x14ac:dyDescent="0.25">
      <c r="A25" s="114">
        <v>19</v>
      </c>
      <c r="B25" s="115" t="s">
        <v>69</v>
      </c>
      <c r="C25" s="97"/>
      <c r="D25" s="121" t="s">
        <v>33</v>
      </c>
      <c r="E25" s="122">
        <v>2</v>
      </c>
      <c r="F25" s="99"/>
      <c r="G25" s="118">
        <f t="shared" si="0"/>
        <v>0</v>
      </c>
    </row>
    <row r="26" spans="1:7" ht="60" x14ac:dyDescent="0.25">
      <c r="A26" s="114">
        <v>20</v>
      </c>
      <c r="B26" s="115" t="s">
        <v>70</v>
      </c>
      <c r="C26" s="97"/>
      <c r="D26" s="121" t="s">
        <v>36</v>
      </c>
      <c r="E26" s="122">
        <v>10</v>
      </c>
      <c r="F26" s="99"/>
      <c r="G26" s="118">
        <f t="shared" si="0"/>
        <v>0</v>
      </c>
    </row>
    <row r="27" spans="1:7" ht="30" x14ac:dyDescent="0.25">
      <c r="A27" s="114">
        <v>21</v>
      </c>
      <c r="B27" s="115" t="s">
        <v>71</v>
      </c>
      <c r="C27" s="97"/>
      <c r="D27" s="121" t="s">
        <v>56</v>
      </c>
      <c r="E27" s="122">
        <v>1</v>
      </c>
      <c r="F27" s="99"/>
      <c r="G27" s="118">
        <f t="shared" si="0"/>
        <v>0</v>
      </c>
    </row>
    <row r="28" spans="1:7" ht="60" x14ac:dyDescent="0.25">
      <c r="A28" s="114">
        <v>22</v>
      </c>
      <c r="B28" s="115" t="s">
        <v>72</v>
      </c>
      <c r="C28" s="97"/>
      <c r="D28" s="116" t="s">
        <v>56</v>
      </c>
      <c r="E28" s="119">
        <v>2000</v>
      </c>
      <c r="F28" s="93"/>
      <c r="G28" s="118">
        <f t="shared" si="0"/>
        <v>0</v>
      </c>
    </row>
    <row r="29" spans="1:7" ht="45" x14ac:dyDescent="0.25">
      <c r="A29" s="114">
        <v>23</v>
      </c>
      <c r="B29" s="115" t="s">
        <v>73</v>
      </c>
      <c r="C29" s="97"/>
      <c r="D29" s="116" t="s">
        <v>56</v>
      </c>
      <c r="E29" s="119">
        <v>60</v>
      </c>
      <c r="F29" s="93"/>
      <c r="G29" s="118">
        <f t="shared" si="0"/>
        <v>0</v>
      </c>
    </row>
    <row r="30" spans="1:7" ht="75" x14ac:dyDescent="0.25">
      <c r="A30" s="114">
        <v>24</v>
      </c>
      <c r="B30" s="115" t="s">
        <v>75</v>
      </c>
      <c r="C30" s="97"/>
      <c r="D30" s="116" t="s">
        <v>36</v>
      </c>
      <c r="E30" s="119">
        <v>20</v>
      </c>
      <c r="F30" s="93"/>
      <c r="G30" s="118">
        <f t="shared" si="0"/>
        <v>0</v>
      </c>
    </row>
    <row r="31" spans="1:7" ht="60" x14ac:dyDescent="0.25">
      <c r="A31" s="114">
        <v>25</v>
      </c>
      <c r="B31" s="115" t="s">
        <v>76</v>
      </c>
      <c r="C31" s="97"/>
      <c r="D31" s="116" t="s">
        <v>36</v>
      </c>
      <c r="E31" s="119">
        <v>10</v>
      </c>
      <c r="F31" s="93"/>
      <c r="G31" s="118">
        <f t="shared" si="0"/>
        <v>0</v>
      </c>
    </row>
    <row r="32" spans="1:7" ht="45" x14ac:dyDescent="0.25">
      <c r="A32" s="114">
        <v>26</v>
      </c>
      <c r="B32" s="115" t="s">
        <v>77</v>
      </c>
      <c r="C32" s="97"/>
      <c r="D32" s="116" t="s">
        <v>56</v>
      </c>
      <c r="E32" s="119">
        <v>25</v>
      </c>
      <c r="F32" s="93"/>
      <c r="G32" s="118">
        <f t="shared" si="0"/>
        <v>0</v>
      </c>
    </row>
    <row r="33" spans="1:7" ht="75" x14ac:dyDescent="0.25">
      <c r="A33" s="114">
        <v>27</v>
      </c>
      <c r="B33" s="115" t="s">
        <v>84</v>
      </c>
      <c r="C33" s="97"/>
      <c r="D33" s="116" t="s">
        <v>56</v>
      </c>
      <c r="E33" s="119">
        <v>5</v>
      </c>
      <c r="F33" s="93"/>
      <c r="G33" s="118">
        <f t="shared" si="0"/>
        <v>0</v>
      </c>
    </row>
    <row r="34" spans="1:7" ht="90" x14ac:dyDescent="0.25">
      <c r="A34" s="114">
        <v>28</v>
      </c>
      <c r="B34" s="115" t="s">
        <v>85</v>
      </c>
      <c r="C34" s="91"/>
      <c r="D34" s="123" t="s">
        <v>56</v>
      </c>
      <c r="E34" s="117">
        <v>8000</v>
      </c>
      <c r="F34" s="100"/>
      <c r="G34" s="118">
        <f t="shared" si="0"/>
        <v>0</v>
      </c>
    </row>
    <row r="35" spans="1:7" ht="90" x14ac:dyDescent="0.25">
      <c r="A35" s="114">
        <v>29</v>
      </c>
      <c r="B35" s="115" t="s">
        <v>86</v>
      </c>
      <c r="C35" s="97"/>
      <c r="D35" s="116" t="s">
        <v>56</v>
      </c>
      <c r="E35" s="117">
        <v>10000</v>
      </c>
      <c r="F35" s="93"/>
      <c r="G35" s="118">
        <f t="shared" si="0"/>
        <v>0</v>
      </c>
    </row>
    <row r="36" spans="1:7" ht="75" x14ac:dyDescent="0.25">
      <c r="A36" s="114">
        <v>30</v>
      </c>
      <c r="B36" s="115" t="s">
        <v>88</v>
      </c>
      <c r="C36" s="97"/>
      <c r="D36" s="116" t="s">
        <v>56</v>
      </c>
      <c r="E36" s="119">
        <v>60</v>
      </c>
      <c r="F36" s="93"/>
      <c r="G36" s="118">
        <f t="shared" si="0"/>
        <v>0</v>
      </c>
    </row>
    <row r="37" spans="1:7" ht="45" x14ac:dyDescent="0.25">
      <c r="A37" s="114">
        <v>31</v>
      </c>
      <c r="B37" s="115" t="s">
        <v>89</v>
      </c>
      <c r="C37" s="97"/>
      <c r="D37" s="116" t="s">
        <v>90</v>
      </c>
      <c r="E37" s="119">
        <v>1200</v>
      </c>
      <c r="F37" s="93"/>
      <c r="G37" s="118">
        <f t="shared" si="0"/>
        <v>0</v>
      </c>
    </row>
    <row r="38" spans="1:7" ht="75" x14ac:dyDescent="0.25">
      <c r="A38" s="114">
        <v>32</v>
      </c>
      <c r="B38" s="124" t="s">
        <v>109</v>
      </c>
      <c r="C38" s="98"/>
      <c r="D38" s="116" t="s">
        <v>110</v>
      </c>
      <c r="E38" s="119">
        <v>300</v>
      </c>
      <c r="F38" s="101"/>
      <c r="G38" s="118">
        <f t="shared" si="0"/>
        <v>0</v>
      </c>
    </row>
    <row r="39" spans="1:7" ht="75" x14ac:dyDescent="0.25">
      <c r="A39" s="114">
        <v>33</v>
      </c>
      <c r="B39" s="124" t="s">
        <v>111</v>
      </c>
      <c r="C39" s="98"/>
      <c r="D39" s="116" t="s">
        <v>110</v>
      </c>
      <c r="E39" s="119">
        <v>2000</v>
      </c>
      <c r="F39" s="101"/>
      <c r="G39" s="118">
        <f t="shared" si="0"/>
        <v>0</v>
      </c>
    </row>
    <row r="40" spans="1:7" ht="30" x14ac:dyDescent="0.25">
      <c r="A40" s="114">
        <v>34</v>
      </c>
      <c r="B40" s="124" t="s">
        <v>112</v>
      </c>
      <c r="C40" s="98"/>
      <c r="D40" s="116" t="s">
        <v>110</v>
      </c>
      <c r="E40" s="119">
        <v>1500</v>
      </c>
      <c r="F40" s="101"/>
      <c r="G40" s="118">
        <f t="shared" si="0"/>
        <v>0</v>
      </c>
    </row>
    <row r="41" spans="1:7" ht="30" x14ac:dyDescent="0.25">
      <c r="A41" s="114">
        <v>35</v>
      </c>
      <c r="B41" s="124" t="s">
        <v>113</v>
      </c>
      <c r="C41" s="98"/>
      <c r="D41" s="116" t="s">
        <v>56</v>
      </c>
      <c r="E41" s="119">
        <v>2000</v>
      </c>
      <c r="F41" s="101"/>
      <c r="G41" s="118">
        <f t="shared" si="0"/>
        <v>0</v>
      </c>
    </row>
    <row r="42" spans="1:7" ht="75" x14ac:dyDescent="0.25">
      <c r="A42" s="114">
        <v>36</v>
      </c>
      <c r="B42" s="115" t="s">
        <v>93</v>
      </c>
      <c r="C42" s="97"/>
      <c r="D42" s="116" t="s">
        <v>56</v>
      </c>
      <c r="E42" s="119">
        <v>200</v>
      </c>
      <c r="F42" s="93"/>
      <c r="G42" s="118">
        <f t="shared" si="0"/>
        <v>0</v>
      </c>
    </row>
    <row r="43" spans="1:7" ht="75" x14ac:dyDescent="0.25">
      <c r="A43" s="114">
        <v>37</v>
      </c>
      <c r="B43" s="115" t="s">
        <v>94</v>
      </c>
      <c r="C43" s="97"/>
      <c r="D43" s="116" t="s">
        <v>56</v>
      </c>
      <c r="E43" s="119">
        <v>120</v>
      </c>
      <c r="F43" s="93"/>
      <c r="G43" s="118">
        <f t="shared" si="0"/>
        <v>0</v>
      </c>
    </row>
    <row r="44" spans="1:7" ht="60" x14ac:dyDescent="0.25">
      <c r="A44" s="114">
        <v>38</v>
      </c>
      <c r="B44" s="115" t="s">
        <v>95</v>
      </c>
      <c r="C44" s="97"/>
      <c r="D44" s="116" t="s">
        <v>56</v>
      </c>
      <c r="E44" s="119">
        <v>80</v>
      </c>
      <c r="F44" s="93"/>
      <c r="G44" s="118">
        <f t="shared" si="0"/>
        <v>0</v>
      </c>
    </row>
    <row r="45" spans="1:7" ht="35.25" customHeight="1" x14ac:dyDescent="0.25">
      <c r="A45" s="114">
        <v>39</v>
      </c>
      <c r="B45" s="115" t="s">
        <v>114</v>
      </c>
      <c r="C45" s="97"/>
      <c r="D45" s="116" t="s">
        <v>56</v>
      </c>
      <c r="E45" s="119">
        <v>15</v>
      </c>
      <c r="F45" s="93"/>
      <c r="G45" s="118">
        <f t="shared" si="0"/>
        <v>0</v>
      </c>
    </row>
    <row r="46" spans="1:7" ht="42.75" customHeight="1" x14ac:dyDescent="0.25">
      <c r="A46" s="114">
        <v>40</v>
      </c>
      <c r="B46" s="115" t="s">
        <v>115</v>
      </c>
      <c r="C46" s="97"/>
      <c r="D46" s="116" t="s">
        <v>56</v>
      </c>
      <c r="E46" s="119">
        <v>3</v>
      </c>
      <c r="F46" s="93"/>
      <c r="G46" s="118">
        <f t="shared" si="0"/>
        <v>0</v>
      </c>
    </row>
    <row r="47" spans="1:7" ht="44.25" customHeight="1" x14ac:dyDescent="0.25">
      <c r="A47" s="114">
        <v>41</v>
      </c>
      <c r="B47" s="124" t="s">
        <v>130</v>
      </c>
      <c r="C47" s="98"/>
      <c r="D47" s="116" t="s">
        <v>116</v>
      </c>
      <c r="E47" s="119">
        <v>20</v>
      </c>
      <c r="F47" s="101"/>
      <c r="G47" s="118">
        <f t="shared" si="0"/>
        <v>0</v>
      </c>
    </row>
    <row r="48" spans="1:7" ht="45" customHeight="1" x14ac:dyDescent="0.25">
      <c r="A48" s="114">
        <v>42</v>
      </c>
      <c r="B48" s="124" t="s">
        <v>117</v>
      </c>
      <c r="C48" s="98"/>
      <c r="D48" s="116" t="s">
        <v>56</v>
      </c>
      <c r="E48" s="119">
        <v>150</v>
      </c>
      <c r="F48" s="101"/>
      <c r="G48" s="118">
        <f t="shared" si="0"/>
        <v>0</v>
      </c>
    </row>
    <row r="49" spans="1:7" ht="40.5" customHeight="1" x14ac:dyDescent="0.25">
      <c r="A49" s="125"/>
      <c r="B49" s="126" t="s">
        <v>118</v>
      </c>
      <c r="C49" s="127"/>
      <c r="D49" s="127"/>
      <c r="E49" s="127"/>
      <c r="F49" s="128"/>
      <c r="G49" s="129">
        <f>SUM(G7:G48)</f>
        <v>0</v>
      </c>
    </row>
    <row r="50" spans="1:7" ht="31.5" customHeight="1" x14ac:dyDescent="0.25">
      <c r="A50" s="130"/>
      <c r="B50" s="126" t="s">
        <v>119</v>
      </c>
      <c r="C50" s="127"/>
      <c r="D50" s="127"/>
      <c r="E50" s="127"/>
      <c r="F50" s="128"/>
      <c r="G50" s="129">
        <f>G49*0.25</f>
        <v>0</v>
      </c>
    </row>
    <row r="51" spans="1:7" ht="33.75" customHeight="1" x14ac:dyDescent="0.25">
      <c r="A51" s="131"/>
      <c r="B51" s="126" t="s">
        <v>120</v>
      </c>
      <c r="C51" s="127"/>
      <c r="D51" s="127"/>
      <c r="E51" s="127"/>
      <c r="F51" s="128"/>
      <c r="G51" s="129">
        <f>SUM(G49:G50)</f>
        <v>0</v>
      </c>
    </row>
    <row r="54" spans="1:7" x14ac:dyDescent="0.25">
      <c r="B54" s="132" t="s">
        <v>121</v>
      </c>
      <c r="C54" s="132"/>
    </row>
    <row r="55" spans="1:7" x14ac:dyDescent="0.25">
      <c r="B55" s="133" t="s">
        <v>122</v>
      </c>
      <c r="C55" s="133"/>
    </row>
    <row r="56" spans="1:7" x14ac:dyDescent="0.25">
      <c r="B56" s="133" t="s">
        <v>123</v>
      </c>
      <c r="C56" s="133"/>
    </row>
    <row r="57" spans="1:7" x14ac:dyDescent="0.25">
      <c r="B57" s="132"/>
      <c r="C57" s="132"/>
    </row>
    <row r="58" spans="1:7" x14ac:dyDescent="0.25">
      <c r="B58" s="132"/>
      <c r="C58" s="132"/>
    </row>
    <row r="59" spans="1:7" x14ac:dyDescent="0.25">
      <c r="B59" s="132"/>
      <c r="C59" s="132"/>
    </row>
    <row r="60" spans="1:7" x14ac:dyDescent="0.25">
      <c r="B60" s="132"/>
      <c r="C60" s="132"/>
    </row>
    <row r="61" spans="1:7" x14ac:dyDescent="0.25">
      <c r="B61" s="132" t="s">
        <v>124</v>
      </c>
      <c r="C61" s="132"/>
      <c r="D61" s="132" t="s">
        <v>125</v>
      </c>
      <c r="F61" s="132" t="s">
        <v>126</v>
      </c>
    </row>
    <row r="62" spans="1:7" x14ac:dyDescent="0.25">
      <c r="B62" s="134"/>
      <c r="C62" s="134"/>
    </row>
    <row r="63" spans="1:7" x14ac:dyDescent="0.25">
      <c r="B63" s="104" t="s">
        <v>127</v>
      </c>
      <c r="C63" s="104"/>
      <c r="D63" s="104" t="s">
        <v>127</v>
      </c>
    </row>
  </sheetData>
  <sheetProtection algorithmName="SHA-512" hashValue="f2stzAO4TthxfXpcR1+dBri095Yygqp+sBoJET0+A4STa7IiiYU9QwN6PYi6u8YCjLbmdPbm2xHHH65R29Z7WQ==" saltValue="AfJ+Ly6IJRh94/Ur5PWm5g==" spinCount="100000" sheet="1" objects="1" scenarios="1"/>
  <mergeCells count="4">
    <mergeCell ref="A49:A51"/>
    <mergeCell ref="B49:F49"/>
    <mergeCell ref="B50:F50"/>
    <mergeCell ref="B51:F51"/>
  </mergeCells>
  <pageMargins left="0.7" right="0.7" top="0.75" bottom="0.75" header="0.3" footer="0.3"/>
  <pageSetup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List1</vt:lpstr>
      <vt:lpstr>List2</vt:lpstr>
      <vt:lpstr>List3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Škarica</dc:creator>
  <cp:keywords/>
  <dc:description/>
  <cp:lastModifiedBy>Mario Škarica</cp:lastModifiedBy>
  <cp:revision/>
  <cp:lastPrinted>2023-11-23T11:18:24Z</cp:lastPrinted>
  <dcterms:created xsi:type="dcterms:W3CDTF">2018-02-12T07:10:11Z</dcterms:created>
  <dcterms:modified xsi:type="dcterms:W3CDTF">2023-11-24T07:42:58Z</dcterms:modified>
  <cp:category/>
  <cp:contentStatus/>
</cp:coreProperties>
</file>